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A_Dokumenty\1_Verejné obstarávanie\1_Obce\OcÚ Dol. Saliby\2023\ČOV II\Prilohy_vyzvy\"/>
    </mc:Choice>
  </mc:AlternateContent>
  <bookViews>
    <workbookView xWindow="360" yWindow="240" windowWidth="14892" windowHeight="8340" activeTab="2"/>
  </bookViews>
  <sheets>
    <sheet name="Krycí list" sheetId="7" r:id="rId1"/>
    <sheet name="Rekap" sheetId="2" r:id="rId2"/>
    <sheet name="PS-T " sheetId="3" r:id="rId3"/>
    <sheet name="PS-E" sheetId="42" r:id="rId4"/>
  </sheets>
  <externalReferences>
    <externalReference r:id="rId5"/>
    <externalReference r:id="rId6"/>
    <externalReference r:id="rId7"/>
    <externalReference r:id="rId8"/>
    <externalReference r:id="rId9"/>
  </externalReferences>
  <definedNames>
    <definedName name="_xlnm._FilterDatabase" localSheetId="3" hidden="1">#REF!</definedName>
    <definedName name="_xlnm._FilterDatabase" hidden="1">#REF!</definedName>
    <definedName name="e" localSheetId="0">[4]Rekap!#REF!</definedName>
    <definedName name="e">Rekap!#REF!</definedName>
    <definedName name="Excel_BuiltIn_Print_Area_1">#REF!</definedName>
    <definedName name="Excel_BuiltIn_Print_Area_1_1">#REF!</definedName>
    <definedName name="Excel_BuiltIn_Print_Area_1_1_1">#REF!</definedName>
    <definedName name="Excel_BuiltIn_Print_Area_1_2">#REF!</definedName>
    <definedName name="Excel_BuiltIn_Print_Area_1_3">#REF!</definedName>
    <definedName name="Excel_BuiltIn_Print_Area_1_4">#REF!</definedName>
    <definedName name="Excel_BuiltIn_Print_Area_1_5">#REF!</definedName>
    <definedName name="Excel_BuiltIn_Print_Area_2">#REF!</definedName>
    <definedName name="Excel_BuiltIn_Print_Area_2_1">#REF!</definedName>
    <definedName name="Excel_BuiltIn_Print_Area_3">#REF!</definedName>
    <definedName name="Excel_BuiltIn_Print_Area_3_1">#REF!</definedName>
    <definedName name="Excel_BuiltIn_Print_Area_4">#REF!</definedName>
    <definedName name="Excel_BuiltIn_Print_Area_4_1">#REF!</definedName>
    <definedName name="Excel_BuiltIn_Print_Area_5">#REF!</definedName>
    <definedName name="Excel_BuiltIn_Print_Area_5_1">#REF!</definedName>
    <definedName name="Excel_BuiltIn_Print_Area_6">#REF!</definedName>
    <definedName name="Excel_BuiltIn_Print_Area_7">#REF!</definedName>
    <definedName name="Excel_BuiltIn_Print_Titles_1">#REF!</definedName>
    <definedName name="Excel_BuiltIn_Print_Titles_1_1">#REF!</definedName>
    <definedName name="Excel_BuiltIn_Print_Titles_1_1_1">#REF!</definedName>
    <definedName name="Excel_BuiltIn_Print_Titles_1_2">#REF!</definedName>
    <definedName name="Excel_BuiltIn_Print_Titles_1_3">#REF!</definedName>
    <definedName name="Excel_BuiltIn_Print_Titles_1_4">#REF!</definedName>
    <definedName name="Excel_BuiltIn_Print_Titles_1_5">#REF!</definedName>
    <definedName name="Excel_BuiltIn_Print_Titles_2">#REF!</definedName>
    <definedName name="Excel_BuiltIn_Print_Titles_2_1">#REF!</definedName>
    <definedName name="Excel_BuiltIn_Print_Titles_3">#REF!</definedName>
    <definedName name="Excel_BuiltIn_Print_Titles_3_1">#REF!</definedName>
    <definedName name="Excel_BuiltIn_Print_Titles_4">#REF!</definedName>
    <definedName name="Excel_BuiltIn_Print_Titles_4_1">#REF!</definedName>
    <definedName name="Excel_BuiltIn_Print_Titles_5">#REF!</definedName>
    <definedName name="Excel_BuiltIn_Print_Titles_5_1">#REF!</definedName>
    <definedName name="Excel_BuiltIn_Print_Titles_6">#REF!</definedName>
    <definedName name="Excel_BuiltIn_Print_Titles_7">#REF!</definedName>
    <definedName name="fakt1R">#REF!</definedName>
    <definedName name="k" localSheetId="0">'[3]PS1 Mechanické predčistenie'!#REF!</definedName>
    <definedName name="k" localSheetId="3">'PS-E'!#REF!</definedName>
    <definedName name="k" localSheetId="2">'PS-T '!#REF!</definedName>
    <definedName name="k">Rekap!#REF!</definedName>
    <definedName name="Kurz_Kc">[2]Kurzy!$C$2</definedName>
    <definedName name="_xlnm.Print_Titles" localSheetId="3">'PS-E'!$10:$10</definedName>
    <definedName name="_xlnm.Print_Titles" localSheetId="2">'PS-T '!$9:$9</definedName>
    <definedName name="_xlnm.Print_Area" localSheetId="0">'Krycí list'!$A$1:$S$38</definedName>
    <definedName name="_xlnm.Print_Area" localSheetId="3">'PS-E'!$A$1:$F$25</definedName>
    <definedName name="_xlnm.Print_Area" localSheetId="2">'PS-T '!$A$1:$F$34</definedName>
    <definedName name="_xlnm.Print_Area" localSheetId="1">Rekap!$A$1:$E$33</definedName>
    <definedName name="s" localSheetId="0">[4]Rekap!#REF!</definedName>
    <definedName name="s">Rekap!#REF!</definedName>
    <definedName name="t" localSheetId="0">[4]Rekap!#REF!</definedName>
    <definedName name="t">Rekap!#REF!</definedName>
    <definedName name="u">Rekap!#REF!</definedName>
  </definedNames>
  <calcPr calcId="162913" fullCalcOnLoad="1" iterateCount="1" fullPrecision="0"/>
</workbook>
</file>

<file path=xl/calcChain.xml><?xml version="1.0" encoding="utf-8"?>
<calcChain xmlns="http://schemas.openxmlformats.org/spreadsheetml/2006/main">
  <c r="E7" i="42" l="1"/>
  <c r="E6" i="42"/>
  <c r="E7" i="3"/>
  <c r="E6" i="3"/>
  <c r="A1" i="42"/>
  <c r="D4" i="2"/>
  <c r="F12" i="42"/>
  <c r="F12" i="3"/>
  <c r="F11" i="3"/>
  <c r="F13" i="3"/>
  <c r="F13" i="42"/>
  <c r="F14" i="42"/>
  <c r="F25" i="42" s="1"/>
  <c r="D13" i="2" s="1"/>
  <c r="F15" i="42"/>
  <c r="F16" i="42"/>
  <c r="F17" i="42"/>
  <c r="F18" i="42"/>
  <c r="F19" i="42"/>
  <c r="F20" i="42"/>
  <c r="F21" i="42"/>
  <c r="F22" i="42"/>
  <c r="F23" i="42"/>
  <c r="F24" i="42"/>
  <c r="B25" i="42"/>
  <c r="A2" i="42"/>
  <c r="F8" i="42"/>
  <c r="F15" i="3"/>
  <c r="F34" i="3" s="1"/>
  <c r="D12" i="2" s="1"/>
  <c r="D14" i="2" s="1"/>
  <c r="F16" i="3"/>
  <c r="F17" i="3"/>
  <c r="F18" i="3"/>
  <c r="F19" i="3"/>
  <c r="F20" i="3"/>
  <c r="F23" i="3"/>
  <c r="F24" i="3"/>
  <c r="F25" i="3"/>
  <c r="F26" i="3"/>
  <c r="F27" i="3"/>
  <c r="F28" i="3"/>
  <c r="F29" i="3"/>
  <c r="F30" i="3"/>
  <c r="F31" i="3"/>
  <c r="F32" i="3"/>
  <c r="F33" i="3"/>
  <c r="B34" i="3"/>
  <c r="D23" i="2"/>
  <c r="D27" i="2" s="1"/>
  <c r="A2" i="3"/>
  <c r="D5" i="2"/>
  <c r="B27" i="2"/>
  <c r="B26" i="2"/>
  <c r="L17" i="7" l="1"/>
  <c r="D26" i="2"/>
  <c r="D28" i="2" s="1"/>
  <c r="L18" i="7"/>
  <c r="L19" i="7" l="1"/>
  <c r="L20" i="7" l="1"/>
  <c r="L21" i="7" s="1"/>
</calcChain>
</file>

<file path=xl/sharedStrings.xml><?xml version="1.0" encoding="utf-8"?>
<sst xmlns="http://schemas.openxmlformats.org/spreadsheetml/2006/main" count="191" uniqueCount="133">
  <si>
    <t>Armatúry hlavného rozvodu vzduchu v strojovni dúchadiel
- Uzatváracia klapka bezprírubová DN 80 - 3 ks
- Montážna vložka DN 80 - 1 ks</t>
  </si>
  <si>
    <r>
      <t>D1,2</t>
    </r>
    <r>
      <rPr>
        <sz val="10"/>
        <rFont val="Arial CE"/>
        <family val="2"/>
        <charset val="238"/>
      </rPr>
      <t xml:space="preserve"> - Kompaktný dúchadlový agregát v protihlukovom ktyte Q=314 m3/hod, ∆p=55 kPa
P = cca 11 kW, pripojenie cez frekvenčný menič otáčok
Protihlukový kryt do vnútorného prostredia
integrovaná spätná klapka, tlakový poistný ventil, manometer, vzduchový filter</t>
    </r>
  </si>
  <si>
    <t>Automatický systém odľahčenia membrán
Elektricky ovládaný solenoidový ventil (230 V, 50 Hz), pripojenie na závit G1"
tlmič hluku</t>
  </si>
  <si>
    <t>Pripojenie dávkobvacieho zariadenia kyseliny citrónovej na regeneráciu platní.
Potrubie rozvodu vzduchu v duchárni DN 1/2" - dl 0,1 m 
- uzatvárací guľový ventil DN 1/2"
materiál: oceľ tr. 17</t>
  </si>
  <si>
    <t>Stavebné úpravy</t>
  </si>
  <si>
    <t>PS – Revitalizácia biologického čistenia - odstránenie havarijného stavu</t>
  </si>
  <si>
    <t>Osadenie oceľovej dverovej zárubne alebo rámu, plochy otvoru do 2,5 m2</t>
  </si>
  <si>
    <t xml:space="preserve">Vybúranie otvoru pre osadenie dverí </t>
  </si>
  <si>
    <t>Zárubňa oceľová oblá šxvxhr 1200x1970</t>
  </si>
  <si>
    <t>Dvere plastové (alt. drevené) dvojkrídlové 1200x1970</t>
  </si>
  <si>
    <t>Protidažďová žalúzia pevná 500 x 500 mm vrátane oceľovej siete proti vnuknutiu hlodavcov</t>
  </si>
  <si>
    <t>Ventilátor 2000 m3/hod
- dodávka
- osadenie</t>
  </si>
  <si>
    <t>Termostat vrátane el. pripojenia</t>
  </si>
  <si>
    <t>Ostatné stavebné úpravy - opravy porušených omietok po búracích prácach, nátery</t>
  </si>
  <si>
    <t>Prevádzkový poriadok - doplnenie</t>
  </si>
  <si>
    <t>Dokumentácia skutočného vyhotovenia stavby
- strojno-technologická časť
- elektro-technologická časť</t>
  </si>
  <si>
    <t>Kompletná dokumentácia potrebná k odovzdaniu diela,  a uvedeniu do prevádzky</t>
  </si>
  <si>
    <t>Objednávateľ: Obec Dolné Saliby</t>
  </si>
  <si>
    <t>Obec Dolné Saliby</t>
  </si>
  <si>
    <t>Objekt:    PS – Revitalizácia biologického čistenia - odstránenie havarijného stavu</t>
  </si>
  <si>
    <t>Objekt:    PS Elektroinštalácia, meranie a regulácia</t>
  </si>
  <si>
    <t xml:space="preserve">El. rozvádzač PRS a MAR,  </t>
  </si>
  <si>
    <t>PLC automat pre časové riadenie dúchadiel</t>
  </si>
  <si>
    <t>Káble</t>
  </si>
  <si>
    <t>Žľaby, konštrukcie a pomocný materiál</t>
  </si>
  <si>
    <t>Montáž prevádzkového súboru</t>
  </si>
  <si>
    <t>kmpl</t>
  </si>
  <si>
    <t xml:space="preserve">Odborná prehliadka el. zariadenia </t>
  </si>
  <si>
    <t>Naprogramovanie a nastavenie systému</t>
  </si>
  <si>
    <t>Ostatný nešpecifikovaný materiál potrebný ku kompletácii diela</t>
  </si>
  <si>
    <t>Dodávateľská, výrobnomontážna dokumentácia</t>
  </si>
  <si>
    <t>20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</si>
  <si>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</si>
  <si>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</si>
  <si>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</si>
  <si>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</si>
  <si>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</si>
  <si>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</si>
  <si>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</si>
  <si>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</si>
  <si>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</si>
  <si>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</si>
  <si>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</si>
  <si>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</si>
  <si>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</si>
  <si>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Vyrovnávacia nádrž</t>
  </si>
  <si>
    <t>1</t>
  </si>
  <si>
    <t>Názov stavby</t>
  </si>
  <si>
    <t>JKSO</t>
  </si>
  <si>
    <t xml:space="preserve"> </t>
  </si>
  <si>
    <t>Názov objektu</t>
  </si>
  <si>
    <t>EČO</t>
  </si>
  <si>
    <t>Názov časti</t>
  </si>
  <si>
    <t>Miesto</t>
  </si>
  <si>
    <t>IČO</t>
  </si>
  <si>
    <t>DIČ</t>
  </si>
  <si>
    <t>Objednávateľ</t>
  </si>
  <si>
    <t>Projektant</t>
  </si>
  <si>
    <t>Zhotoviteľ</t>
  </si>
  <si>
    <t>Rozpočet číslo</t>
  </si>
  <si>
    <t>Spracoval</t>
  </si>
  <si>
    <t>Dňa</t>
  </si>
  <si>
    <t>Náklady celkom</t>
  </si>
  <si>
    <t>DPH - 20%</t>
  </si>
  <si>
    <t>Náklady spolu s DPH:</t>
  </si>
  <si>
    <t>Dátum a podpis</t>
  </si>
  <si>
    <t>Pečiatka</t>
  </si>
  <si>
    <t>Ing. Oto Tkačov,PhD.</t>
  </si>
  <si>
    <t xml:space="preserve">Dátum: </t>
  </si>
  <si>
    <t xml:space="preserve">Časť:   </t>
  </si>
  <si>
    <t>CPA:  42.21.12</t>
  </si>
  <si>
    <t>Por. čís.</t>
  </si>
  <si>
    <t>S k r á t e n ý   p o p i s</t>
  </si>
  <si>
    <t>Merná jedn.</t>
  </si>
  <si>
    <t xml:space="preserve">Náklady celkom </t>
  </si>
  <si>
    <t>ks</t>
  </si>
  <si>
    <t>kg</t>
  </si>
  <si>
    <t>Kotviaci a spojovací materiál</t>
  </si>
  <si>
    <t>hod</t>
  </si>
  <si>
    <t>Celkom:</t>
  </si>
  <si>
    <t xml:space="preserve">Objekt:  </t>
  </si>
  <si>
    <t>REKAPITULÁCIA  NÁKLADOV</t>
  </si>
  <si>
    <t>Prevádzkové súbory</t>
  </si>
  <si>
    <t>Prevádzkové súbory SPOLU:</t>
  </si>
  <si>
    <t>Všeobecné položky</t>
  </si>
  <si>
    <t>Všeobecné položky SPOLU:</t>
  </si>
  <si>
    <t>Náklady spolu</t>
  </si>
  <si>
    <t>Náklady spolu:</t>
  </si>
  <si>
    <t>bm</t>
  </si>
  <si>
    <t>Poznámky:</t>
  </si>
  <si>
    <t>V jednotkových cenách je zahrnuté:
- kompletačná činnosť
- režijné náklady
- náklady na dopravu
- náklady na zariadenie staveniska
- náklady na potrebné strojné vybavenie
- náklady na zabezpečenie bezpečnosti pri práci
- ostatné náklady potrebné pre realizáciu diela, 
  ktoré nie sú vykázané samostatne</t>
  </si>
  <si>
    <t>Pokiaľ je v popise položky uvedený názov konkrétneho výrobku, slúži len k tomu, abu ním boli popísané jeho požadované technické parametre</t>
  </si>
  <si>
    <t>Strojovňa dúchadiel</t>
  </si>
  <si>
    <t>Náklady na</t>
  </si>
  <si>
    <t>Množstvo</t>
  </si>
  <si>
    <t>2</t>
  </si>
  <si>
    <t>3</t>
  </si>
  <si>
    <t>4</t>
  </si>
  <si>
    <t>6</t>
  </si>
  <si>
    <t>5</t>
  </si>
  <si>
    <t>7</t>
  </si>
  <si>
    <t>8</t>
  </si>
  <si>
    <t>9</t>
  </si>
  <si>
    <t>10</t>
  </si>
  <si>
    <t>11</t>
  </si>
  <si>
    <t>12</t>
  </si>
  <si>
    <t>13</t>
  </si>
  <si>
    <t>Potrubie rozvodu vzduchu v duchárni Ø88,9x2 vrátane tvaroviek, prírub, prírubových spojov
materiál: oceľ tr. 17</t>
  </si>
  <si>
    <t>Potrubie rozvodu vzduchu v duchárni Ø108,9x2, vrátane tvaroviek, prírub, prírubových spojov
materiál: oceľ tr. 17</t>
  </si>
  <si>
    <t>Jednotková cena</t>
  </si>
  <si>
    <t>Časť:   ČOV</t>
  </si>
  <si>
    <t>Ovládacia skrinka MX, 1x 3-pólový výkonový spínač 400V/10A, 3x priechodka, tr. ochrany II, plastová nástenná, IP54</t>
  </si>
  <si>
    <t>Fr. menič 11kW 3x400V; výstup 3 fázy 0-400V, 0-400Hz; 9x NPN/PNP bin. vstupy; 4x bin. výstupy,2x reléový; I/O časovače, analógový 2x vstup/2x výstup; zdroj napätia DC 10V a 24V; PID regulátor, multi-speed; brzdný modul (napr.GD200A/11kW)</t>
  </si>
  <si>
    <t>Montážna príruba na montáž frekvenčného meniča 11kW</t>
  </si>
  <si>
    <t>Skriňa pre osadenie fr. meniča IP66, 400x500x210mm, príruba na osadenie vývodiek; montážny plech; montážne príslušenstvo, 3-násobná povrchová úprava, vrátane osadeného potenciometra pre fr. menič</t>
  </si>
  <si>
    <t>Krycí rámik pre fr. menič (GD200) z antikoróznej ocele, pre osadenie ovládacieho panela na dvere rozvádzača, súcastou krycieho rámika sú 4ks nerezové šrouby+podložky+matice</t>
  </si>
  <si>
    <t>Ostatný materiál a konštrukcie nezahrnuté v iných položkách. 
Napr: nosné,oporné a pomocné konštrukcie  
materiál -  oceľ tr. 17 (nerez)</t>
  </si>
  <si>
    <t>Šachtový prepad 200/150
 materiál OC tr.17
- nosná konštrukcia oceľ tr.17</t>
  </si>
  <si>
    <t>Norná stena 
materiál: OC tr.17 
- nosná konštrukcia oceľ tr.17</t>
  </si>
  <si>
    <t>Potrubie Ø156x3 vrátane tvaroviek, 
materiál: oceľ tr. 17</t>
  </si>
  <si>
    <t>ČOV Dolné Saliby - odstránenie havarijného stavu - 1.ETAPA</t>
  </si>
  <si>
    <t>Stavba:    ČOV Dolné Saliby - odstránenie havarijného stavu - 1.Etapa</t>
  </si>
  <si>
    <t>Vŕtanie dier do betónu DN 150 hr. steny 300 mm</t>
  </si>
  <si>
    <t xml:space="preserve">Montážne práce </t>
  </si>
  <si>
    <t>PS Elektroinštalácia, meranie a regulácia - 1.Etapa</t>
  </si>
  <si>
    <t>Odborné prehliadky, skúšky, revízie,</t>
  </si>
  <si>
    <t xml:space="preserve">KRYCÍ LIST </t>
  </si>
  <si>
    <t>00305910</t>
  </si>
  <si>
    <t>2021153530</t>
  </si>
  <si>
    <t>Dolné Saliby</t>
  </si>
  <si>
    <t xml:space="preserve">Zhotoviteľ: </t>
  </si>
  <si>
    <t>Rekapitulácia</t>
  </si>
  <si>
    <t>Súpis dodávok a prác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</si>
</sst>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8" formatCode="_-* #,##0\ &quot;Sk&quot;_-;\-* #,##0\ &quot;Sk&quot;_-;_-* &quot;-&quot;\ &quot;Sk&quot;_-;_-@_-"/>
    <numFmt numFmtId="169" formatCode="_-* #,##0\ _S_k_-;\-* #,##0\ _S_k_-;_-* &quot;-&quot;\ _S_k_-;_-@_-"/>
    <numFmt numFmtId="172" formatCode="#,##0;\-#,##0"/>
    <numFmt numFmtId="174" formatCode="#,##0.00;\-#,##0.00"/>
    <numFmt numFmtId="176" formatCode="####;\-####"/>
    <numFmt numFmtId="177" formatCode="_-* #,##0.00\ &quot;Kč&quot;_-;\-* #,##0.00\ &quot;Kč&quot;_-;_-* &quot;-&quot;??\ &quot;Kč&quot;_-;_-@_-"/>
    <numFmt numFmtId="178" formatCode="#,##0&quot; Sk&quot;;[Red]&quot;-&quot;#,##0&quot; Sk&quot;"/>
  </numFmts>
  <fonts count="55">
    <font>
      <sz val="8"/>
      <name val="MS Sans Serif"/>
      <charset val="1"/>
    </font>
    <font>
      <sz val="8"/>
      <name val="Arial CE"/>
      <charset val="238"/>
    </font>
    <font>
      <b/>
      <sz val="8"/>
      <name val="Arial CE"/>
      <charset val="238"/>
    </font>
    <font>
      <sz val="10"/>
      <name val="Helv"/>
    </font>
    <font>
      <sz val="10"/>
      <name val="Arial CE"/>
      <charset val="238"/>
    </font>
    <font>
      <b/>
      <sz val="7"/>
      <name val="Letter Gothic CE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10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sz val="8"/>
      <name val="MS Sans Serif"/>
      <charset val="1"/>
    </font>
    <font>
      <sz val="11"/>
      <color indexed="17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sz val="10"/>
      <name val="Book Antiqua"/>
      <family val="1"/>
      <charset val="238"/>
    </font>
    <font>
      <b/>
      <sz val="18"/>
      <color indexed="62"/>
      <name val="Cambria"/>
      <family val="2"/>
      <charset val="238"/>
    </font>
    <font>
      <sz val="11"/>
      <color indexed="19"/>
      <name val="Calibri"/>
      <family val="2"/>
      <charset val="238"/>
    </font>
    <font>
      <sz val="12"/>
      <name val="Times New Roman CE"/>
      <charset val="238"/>
    </font>
    <font>
      <sz val="8"/>
      <name val="MS Sans Serif"/>
      <family val="2"/>
      <charset val="238"/>
    </font>
    <font>
      <sz val="10"/>
      <name val="Arial CE"/>
      <family val="2"/>
      <charset val="238"/>
    </font>
    <font>
      <sz val="10"/>
      <name val="Arial"/>
      <charset val="238"/>
    </font>
    <font>
      <b/>
      <sz val="11"/>
      <color indexed="63"/>
      <name val="Calibri"/>
      <family val="2"/>
      <charset val="238"/>
    </font>
    <font>
      <sz val="8"/>
      <name val="Arial CE"/>
      <family val="2"/>
      <charset val="238"/>
    </font>
    <font>
      <sz val="10"/>
      <name val="Arial"/>
      <family val="2"/>
    </font>
    <font>
      <b/>
      <sz val="10"/>
      <name val="Arial CE"/>
      <charset val="238"/>
    </font>
    <font>
      <b/>
      <sz val="10"/>
      <color indexed="44"/>
      <name val="Arial CE"/>
      <charset val="238"/>
    </font>
    <font>
      <sz val="10"/>
      <name val="MS Sans Serif"/>
      <charset val="1"/>
    </font>
    <font>
      <b/>
      <sz val="10"/>
      <name val="Arial CE"/>
      <family val="2"/>
      <charset val="238"/>
    </font>
    <font>
      <b/>
      <sz val="10"/>
      <color indexed="10"/>
      <name val="Arial CE"/>
      <charset val="238"/>
    </font>
    <font>
      <b/>
      <sz val="10"/>
      <color indexed="10"/>
      <name val="Arial CE"/>
      <family val="2"/>
      <charset val="238"/>
    </font>
    <font>
      <b/>
      <sz val="8"/>
      <color indexed="44"/>
      <name val="Arial CE"/>
      <charset val="238"/>
    </font>
    <font>
      <b/>
      <sz val="14"/>
      <name val="Arial CE"/>
      <charset val="238"/>
    </font>
    <font>
      <b/>
      <sz val="11"/>
      <color indexed="10"/>
      <name val="Arial CE"/>
      <charset val="238"/>
    </font>
    <font>
      <sz val="11"/>
      <name val="Arial CE"/>
      <family val="2"/>
      <charset val="238"/>
    </font>
    <font>
      <sz val="8"/>
      <name val="Arial"/>
      <family val="2"/>
      <charset val="238"/>
    </font>
    <font>
      <sz val="11"/>
      <name val="Arial"/>
      <family val="2"/>
      <charset val="238"/>
    </font>
    <font>
      <sz val="10"/>
      <name val="Arial"/>
      <charset val="110"/>
    </font>
    <font>
      <sz val="8"/>
      <name val="Arial"/>
      <charset val="110"/>
    </font>
    <font>
      <b/>
      <sz val="18"/>
      <color indexed="10"/>
      <name val="Arial CE"/>
      <charset val="110"/>
    </font>
    <font>
      <sz val="8"/>
      <name val="Arial CE"/>
      <charset val="110"/>
    </font>
    <font>
      <sz val="7"/>
      <name val="Arial"/>
      <charset val="110"/>
    </font>
    <font>
      <sz val="7"/>
      <name val="Arial CE"/>
      <charset val="110"/>
    </font>
    <font>
      <sz val="10"/>
      <name val="Arial CE"/>
      <charset val="110"/>
    </font>
    <font>
      <b/>
      <sz val="12"/>
      <name val="Arial CE"/>
      <charset val="238"/>
    </font>
    <font>
      <b/>
      <sz val="10"/>
      <name val="Arial"/>
      <charset val="110"/>
    </font>
    <font>
      <b/>
      <i/>
      <sz val="12"/>
      <name val="Arial CE"/>
      <charset val="238"/>
    </font>
    <font>
      <sz val="10"/>
      <color indexed="10"/>
      <name val="Arial CE"/>
      <charset val="238"/>
    </font>
  </fonts>
  <fills count="2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43"/>
        <bgColor indexed="64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rgb="FFFFFFE6"/>
        <bgColor indexed="64"/>
      </patternFill>
    </fill>
  </fills>
  <borders count="86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hair">
        <color indexed="8"/>
      </left>
      <right/>
      <top/>
      <bottom/>
      <diagonal/>
    </border>
    <border>
      <left/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hair">
        <color indexed="8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8"/>
      </right>
      <top/>
      <bottom style="hair">
        <color indexed="64"/>
      </bottom>
      <diagonal/>
    </border>
    <border>
      <left style="thin">
        <color indexed="8"/>
      </left>
      <right/>
      <top/>
      <bottom style="hair">
        <color indexed="64"/>
      </bottom>
      <diagonal/>
    </border>
    <border>
      <left style="thin">
        <color indexed="8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8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</borders>
  <cellStyleXfs count="158">
    <xf numFmtId="0" fontId="0" fillId="0" borderId="0"/>
    <xf numFmtId="168" fontId="4" fillId="0" borderId="0" applyFont="0" applyFill="0" applyBorder="0" applyAlignment="0" applyProtection="0"/>
    <xf numFmtId="0" fontId="5" fillId="0" borderId="1">
      <alignment vertical="center"/>
    </xf>
    <xf numFmtId="0" fontId="5" fillId="0" borderId="1" applyFont="0" applyFill="0" applyBorder="0">
      <alignment vertical="center"/>
    </xf>
    <xf numFmtId="178" fontId="5" fillId="0" borderId="1"/>
    <xf numFmtId="0" fontId="5" fillId="0" borderId="1" applyFont="0" applyFill="0"/>
    <xf numFmtId="168" fontId="4" fillId="0" borderId="0" applyFont="0" applyFill="0" applyBorder="0" applyAlignment="0" applyProtection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4" borderId="0" applyNumberFormat="0" applyBorder="0" applyAlignment="0" applyProtection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4" borderId="0" applyNumberFormat="0" applyBorder="0" applyAlignment="0" applyProtection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4" borderId="0" applyNumberFormat="0" applyBorder="0" applyAlignment="0" applyProtection="0"/>
    <xf numFmtId="0" fontId="7" fillId="6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8" borderId="0" applyNumberFormat="0" applyBorder="0" applyAlignment="0" applyProtection="0"/>
    <xf numFmtId="0" fontId="7" fillId="6" borderId="0" applyNumberFormat="0" applyBorder="0" applyAlignment="0" applyProtection="0"/>
    <xf numFmtId="0" fontId="7" fillId="3" borderId="0" applyNumberFormat="0" applyBorder="0" applyAlignment="0" applyProtection="0"/>
    <xf numFmtId="0" fontId="7" fillId="6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8" borderId="0" applyNumberFormat="0" applyBorder="0" applyAlignment="0" applyProtection="0"/>
    <xf numFmtId="0" fontId="7" fillId="6" borderId="0" applyNumberFormat="0" applyBorder="0" applyAlignment="0" applyProtection="0"/>
    <xf numFmtId="0" fontId="7" fillId="3" borderId="0" applyNumberFormat="0" applyBorder="0" applyAlignment="0" applyProtection="0"/>
    <xf numFmtId="0" fontId="7" fillId="6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8" borderId="0" applyNumberFormat="0" applyBorder="0" applyAlignment="0" applyProtection="0"/>
    <xf numFmtId="0" fontId="7" fillId="6" borderId="0" applyNumberFormat="0" applyBorder="0" applyAlignment="0" applyProtection="0"/>
    <xf numFmtId="0" fontId="7" fillId="3" borderId="0" applyNumberFormat="0" applyBorder="0" applyAlignment="0" applyProtection="0"/>
    <xf numFmtId="0" fontId="7" fillId="11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8" fillId="15" borderId="0" applyNumberFormat="0" applyBorder="0" applyAlignment="0" applyProtection="0"/>
    <xf numFmtId="0" fontId="9" fillId="16" borderId="2" applyNumberFormat="0" applyAlignment="0" applyProtection="0"/>
    <xf numFmtId="0" fontId="10" fillId="0" borderId="3" applyNumberFormat="0" applyFill="0" applyAlignment="0" applyProtection="0"/>
    <xf numFmtId="0" fontId="11" fillId="17" borderId="4"/>
    <xf numFmtId="0" fontId="12" fillId="0" borderId="5">
      <alignment horizontal="left" indent="1"/>
    </xf>
    <xf numFmtId="0" fontId="11" fillId="0" borderId="4"/>
    <xf numFmtId="0" fontId="11" fillId="0" borderId="4"/>
    <xf numFmtId="0" fontId="11" fillId="0" borderId="4">
      <alignment horizontal="center"/>
    </xf>
    <xf numFmtId="169" fontId="4" fillId="0" borderId="0" applyFont="0" applyFill="0" applyBorder="0" applyAlignment="0" applyProtection="0"/>
    <xf numFmtId="0" fontId="4" fillId="0" borderId="0"/>
    <xf numFmtId="0" fontId="14" fillId="6" borderId="0" applyNumberFormat="0" applyBorder="0" applyAlignment="0" applyProtection="0"/>
    <xf numFmtId="0" fontId="15" fillId="0" borderId="0" applyNumberFormat="0" applyFill="0" applyBorder="0" applyAlignment="0" applyProtection="0"/>
    <xf numFmtId="0" fontId="14" fillId="6" borderId="0" applyNumberFormat="0" applyBorder="0" applyAlignment="0" applyProtection="0"/>
    <xf numFmtId="0" fontId="16" fillId="0" borderId="6" applyNumberFormat="0" applyFill="0" applyAlignment="0" applyProtection="0"/>
    <xf numFmtId="0" fontId="17" fillId="0" borderId="7" applyNumberFormat="0" applyFill="0" applyAlignment="0" applyProtection="0"/>
    <xf numFmtId="0" fontId="18" fillId="0" borderId="8" applyNumberFormat="0" applyFill="0" applyAlignment="0" applyProtection="0"/>
    <xf numFmtId="0" fontId="18" fillId="0" borderId="0" applyNumberFormat="0" applyFill="0" applyBorder="0" applyAlignment="0" applyProtection="0"/>
    <xf numFmtId="0" fontId="19" fillId="18" borderId="9" applyNumberFormat="0" applyAlignment="0" applyProtection="0"/>
    <xf numFmtId="0" fontId="8" fillId="15" borderId="0" applyNumberFormat="0" applyBorder="0" applyAlignment="0" applyProtection="0"/>
    <xf numFmtId="0" fontId="20" fillId="7" borderId="2" applyNumberFormat="0" applyAlignment="0" applyProtection="0"/>
    <xf numFmtId="0" fontId="19" fillId="18" borderId="9" applyNumberFormat="0" applyAlignment="0" applyProtection="0"/>
    <xf numFmtId="0" fontId="19" fillId="18" borderId="9" applyNumberFormat="0" applyAlignment="0" applyProtection="0"/>
    <xf numFmtId="0" fontId="21" fillId="0" borderId="10" applyNumberFormat="0" applyFill="0" applyAlignment="0" applyProtection="0"/>
    <xf numFmtId="177" fontId="22" fillId="0" borderId="0" applyFont="0" applyFill="0" applyBorder="0" applyAlignment="0" applyProtection="0"/>
    <xf numFmtId="0" fontId="16" fillId="0" borderId="6" applyNumberFormat="0" applyFill="0" applyAlignment="0" applyProtection="0"/>
    <xf numFmtId="0" fontId="17" fillId="0" borderId="7" applyNumberFormat="0" applyFill="0" applyAlignment="0" applyProtection="0"/>
    <xf numFmtId="0" fontId="18" fillId="0" borderId="8" applyNumberFormat="0" applyFill="0" applyAlignment="0" applyProtection="0"/>
    <xf numFmtId="0" fontId="18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13" fillId="0" borderId="0" applyAlignment="0">
      <alignment vertical="top" wrapText="1"/>
      <protection locked="0"/>
    </xf>
    <xf numFmtId="0" fontId="11" fillId="0" borderId="0"/>
    <xf numFmtId="0" fontId="28" fillId="0" borderId="0"/>
    <xf numFmtId="0" fontId="4" fillId="0" borderId="0"/>
    <xf numFmtId="0" fontId="11" fillId="0" borderId="0"/>
    <xf numFmtId="0" fontId="44" fillId="0" borderId="0" applyAlignment="0">
      <alignment vertical="top" wrapText="1"/>
      <protection locked="0"/>
    </xf>
    <xf numFmtId="0" fontId="25" fillId="0" borderId="0"/>
    <xf numFmtId="0" fontId="3" fillId="0" borderId="0"/>
    <xf numFmtId="0" fontId="26" fillId="0" borderId="0" applyAlignment="0">
      <alignment vertical="top" wrapText="1"/>
      <protection locked="0"/>
    </xf>
    <xf numFmtId="0" fontId="27" fillId="0" borderId="0"/>
    <xf numFmtId="0" fontId="1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3" fillId="0" borderId="0"/>
    <xf numFmtId="0" fontId="28" fillId="4" borderId="11" applyNumberFormat="0" applyFont="0" applyAlignment="0" applyProtection="0"/>
    <xf numFmtId="0" fontId="29" fillId="16" borderId="12" applyNumberFormat="0" applyAlignment="0" applyProtection="0"/>
    <xf numFmtId="0" fontId="30" fillId="0" borderId="13">
      <alignment horizontal="center" vertical="center" wrapText="1"/>
    </xf>
    <xf numFmtId="0" fontId="11" fillId="4" borderId="11" applyNumberFormat="0" applyFont="0" applyAlignment="0" applyProtection="0"/>
    <xf numFmtId="0" fontId="21" fillId="0" borderId="10" applyNumberFormat="0" applyFill="0" applyAlignment="0" applyProtection="0"/>
    <xf numFmtId="0" fontId="21" fillId="0" borderId="10" applyNumberFormat="0" applyFill="0" applyAlignment="0" applyProtection="0"/>
    <xf numFmtId="0" fontId="10" fillId="0" borderId="3" applyNumberFormat="0" applyFill="0" applyAlignment="0" applyProtection="0"/>
    <xf numFmtId="0" fontId="14" fillId="6" borderId="0" applyNumberFormat="0" applyBorder="0" applyAlignment="0" applyProtection="0"/>
    <xf numFmtId="0" fontId="3" fillId="0" borderId="0"/>
    <xf numFmtId="0" fontId="5" fillId="0" borderId="14" applyBorder="0">
      <alignment vertical="center"/>
    </xf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5" fillId="0" borderId="14">
      <alignment vertical="center"/>
    </xf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10" fillId="0" borderId="3" applyNumberFormat="0" applyFill="0" applyAlignment="0" applyProtection="0"/>
    <xf numFmtId="0" fontId="31" fillId="0" borderId="0"/>
    <xf numFmtId="0" fontId="20" fillId="7" borderId="2" applyNumberFormat="0" applyAlignment="0" applyProtection="0"/>
    <xf numFmtId="0" fontId="9" fillId="16" borderId="2" applyNumberFormat="0" applyAlignment="0" applyProtection="0"/>
    <xf numFmtId="0" fontId="29" fillId="16" borderId="12" applyNumberFormat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8" fillId="15" borderId="0" applyNumberFormat="0" applyBorder="0" applyAlignment="0" applyProtection="0"/>
    <xf numFmtId="0" fontId="7" fillId="11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1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</cellStyleXfs>
  <cellXfs count="239">
    <xf numFmtId="0" fontId="0" fillId="0" borderId="0" xfId="0" applyAlignment="1" applyProtection="1">
      <alignment vertical="top"/>
      <protection locked="0"/>
    </xf>
    <xf numFmtId="0" fontId="27" fillId="0" borderId="0" xfId="105" applyFont="1" applyAlignment="1" applyProtection="1">
      <alignment vertical="center"/>
      <protection locked="0"/>
    </xf>
    <xf numFmtId="0" fontId="32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33" fillId="0" borderId="0" xfId="0" applyFont="1" applyFill="1" applyAlignment="1">
      <alignment horizontal="left" vertical="center"/>
    </xf>
    <xf numFmtId="0" fontId="34" fillId="0" borderId="0" xfId="0" applyFont="1" applyFill="1" applyAlignment="1" applyProtection="1">
      <alignment horizontal="left" vertical="center"/>
      <protection locked="0"/>
    </xf>
    <xf numFmtId="0" fontId="33" fillId="0" borderId="0" xfId="0" applyFont="1" applyFill="1" applyAlignment="1">
      <alignment horizontal="center" vertical="center"/>
    </xf>
    <xf numFmtId="0" fontId="35" fillId="0" borderId="0" xfId="105" applyFont="1" applyAlignment="1">
      <alignment vertical="center"/>
    </xf>
    <xf numFmtId="49" fontId="27" fillId="0" borderId="15" xfId="105" applyNumberFormat="1" applyFont="1" applyBorder="1" applyAlignment="1">
      <alignment horizontal="centerContinuous" vertical="center"/>
    </xf>
    <xf numFmtId="0" fontId="27" fillId="0" borderId="14" xfId="105" applyFont="1" applyBorder="1" applyAlignment="1">
      <alignment horizontal="center" vertical="center"/>
    </xf>
    <xf numFmtId="4" fontId="27" fillId="0" borderId="14" xfId="105" applyNumberFormat="1" applyFont="1" applyBorder="1" applyAlignment="1">
      <alignment horizontal="right" vertical="center" indent="1"/>
    </xf>
    <xf numFmtId="4" fontId="27" fillId="0" borderId="16" xfId="105" applyNumberFormat="1" applyFont="1" applyBorder="1" applyAlignment="1">
      <alignment horizontal="right" vertical="center" indent="1"/>
    </xf>
    <xf numFmtId="0" fontId="27" fillId="0" borderId="0" xfId="105" applyFont="1" applyAlignment="1">
      <alignment vertical="center"/>
    </xf>
    <xf numFmtId="49" fontId="27" fillId="0" borderId="17" xfId="105" applyNumberFormat="1" applyFont="1" applyBorder="1" applyAlignment="1">
      <alignment horizontal="centerContinuous" vertical="center"/>
    </xf>
    <xf numFmtId="0" fontId="36" fillId="0" borderId="14" xfId="105" applyFont="1" applyBorder="1" applyAlignment="1">
      <alignment horizontal="left" vertical="center" wrapText="1"/>
    </xf>
    <xf numFmtId="0" fontId="27" fillId="0" borderId="14" xfId="105" applyFont="1" applyBorder="1" applyAlignment="1">
      <alignment horizontal="left" vertical="center" wrapText="1"/>
    </xf>
    <xf numFmtId="0" fontId="27" fillId="19" borderId="14" xfId="105" applyFont="1" applyFill="1" applyBorder="1" applyAlignment="1">
      <alignment horizontal="center" vertical="center"/>
    </xf>
    <xf numFmtId="4" fontId="27" fillId="19" borderId="14" xfId="105" applyNumberFormat="1" applyFont="1" applyFill="1" applyBorder="1" applyAlignment="1">
      <alignment horizontal="right" vertical="center" indent="1"/>
    </xf>
    <xf numFmtId="4" fontId="27" fillId="19" borderId="16" xfId="105" applyNumberFormat="1" applyFont="1" applyFill="1" applyBorder="1" applyAlignment="1">
      <alignment horizontal="right" vertical="center" indent="1"/>
    </xf>
    <xf numFmtId="0" fontId="27" fillId="19" borderId="18" xfId="105" applyFont="1" applyFill="1" applyBorder="1" applyAlignment="1">
      <alignment vertical="center" wrapText="1"/>
    </xf>
    <xf numFmtId="0" fontId="27" fillId="19" borderId="18" xfId="105" applyFont="1" applyFill="1" applyBorder="1" applyAlignment="1">
      <alignment horizontal="center" vertical="center"/>
    </xf>
    <xf numFmtId="4" fontId="27" fillId="0" borderId="18" xfId="105" applyNumberFormat="1" applyFont="1" applyBorder="1" applyAlignment="1">
      <alignment horizontal="right" vertical="center" indent="1"/>
    </xf>
    <xf numFmtId="0" fontId="27" fillId="0" borderId="19" xfId="105" applyFont="1" applyBorder="1" applyAlignment="1">
      <alignment horizontal="centerContinuous" vertical="center"/>
    </xf>
    <xf numFmtId="0" fontId="35" fillId="0" borderId="20" xfId="105" applyFont="1" applyBorder="1" applyAlignment="1">
      <alignment vertical="center" wrapText="1"/>
    </xf>
    <xf numFmtId="0" fontId="35" fillId="0" borderId="20" xfId="105" applyFont="1" applyBorder="1" applyAlignment="1">
      <alignment horizontal="center" vertical="center"/>
    </xf>
    <xf numFmtId="3" fontId="35" fillId="0" borderId="20" xfId="105" applyNumberFormat="1" applyFont="1" applyBorder="1" applyAlignment="1">
      <alignment horizontal="right" vertical="center" indent="1"/>
    </xf>
    <xf numFmtId="4" fontId="35" fillId="0" borderId="21" xfId="105" applyNumberFormat="1" applyFont="1" applyBorder="1" applyAlignment="1">
      <alignment horizontal="right" vertical="center" indent="1"/>
    </xf>
    <xf numFmtId="4" fontId="37" fillId="0" borderId="22" xfId="105" applyNumberFormat="1" applyFont="1" applyBorder="1" applyAlignment="1">
      <alignment horizontal="right" vertical="center" indent="1"/>
    </xf>
    <xf numFmtId="0" fontId="27" fillId="0" borderId="0" xfId="105" applyFont="1" applyAlignment="1">
      <alignment horizontal="centerContinuous" vertical="center"/>
    </xf>
    <xf numFmtId="0" fontId="27" fillId="0" borderId="0" xfId="105" applyFont="1" applyAlignment="1">
      <alignment horizontal="center" vertical="center"/>
    </xf>
    <xf numFmtId="0" fontId="27" fillId="0" borderId="0" xfId="105" applyFont="1" applyAlignment="1">
      <alignment horizontal="right" vertical="center"/>
    </xf>
    <xf numFmtId="0" fontId="1" fillId="0" borderId="23" xfId="0" applyFont="1" applyFill="1" applyBorder="1" applyAlignment="1">
      <alignment horizontal="left" vertical="center"/>
    </xf>
    <xf numFmtId="0" fontId="38" fillId="0" borderId="23" xfId="0" applyFont="1" applyFill="1" applyBorder="1" applyAlignment="1">
      <alignment horizontal="left" vertical="center"/>
    </xf>
    <xf numFmtId="0" fontId="0" fillId="0" borderId="23" xfId="0" applyFont="1" applyFill="1" applyBorder="1" applyAlignment="1" applyProtection="1">
      <alignment horizontal="left" vertical="center"/>
      <protection locked="0"/>
    </xf>
    <xf numFmtId="0" fontId="27" fillId="0" borderId="24" xfId="105" applyFont="1" applyBorder="1" applyAlignment="1">
      <alignment horizontal="left" vertical="center" wrapText="1"/>
    </xf>
    <xf numFmtId="0" fontId="39" fillId="0" borderId="14" xfId="105" applyFont="1" applyBorder="1" applyAlignment="1">
      <alignment horizontal="left" vertical="center" wrapText="1"/>
    </xf>
    <xf numFmtId="0" fontId="40" fillId="0" borderId="14" xfId="105" applyFont="1" applyBorder="1" applyAlignment="1">
      <alignment horizontal="left" vertical="center" wrapText="1"/>
    </xf>
    <xf numFmtId="0" fontId="27" fillId="0" borderId="18" xfId="105" applyFont="1" applyBorder="1" applyAlignment="1">
      <alignment horizontal="left" vertical="center" wrapText="1"/>
    </xf>
    <xf numFmtId="0" fontId="32" fillId="0" borderId="24" xfId="105" applyFont="1" applyBorder="1" applyAlignment="1">
      <alignment horizontal="right" vertical="center" wrapText="1"/>
    </xf>
    <xf numFmtId="4" fontId="40" fillId="0" borderId="24" xfId="105" applyNumberFormat="1" applyFont="1" applyBorder="1" applyAlignment="1">
      <alignment horizontal="right" vertical="center" indent="1"/>
    </xf>
    <xf numFmtId="0" fontId="40" fillId="0" borderId="14" xfId="105" applyFont="1" applyBorder="1" applyAlignment="1">
      <alignment horizontal="center" vertical="center" wrapText="1"/>
    </xf>
    <xf numFmtId="0" fontId="41" fillId="0" borderId="14" xfId="105" applyFont="1" applyBorder="1" applyAlignment="1">
      <alignment horizontal="left" vertical="center" wrapText="1"/>
    </xf>
    <xf numFmtId="4" fontId="41" fillId="0" borderId="14" xfId="105" applyNumberFormat="1" applyFont="1" applyBorder="1" applyAlignment="1">
      <alignment horizontal="right" vertical="center" indent="1"/>
    </xf>
    <xf numFmtId="0" fontId="41" fillId="0" borderId="18" xfId="105" applyFont="1" applyBorder="1" applyAlignment="1">
      <alignment horizontal="left" vertical="center" wrapText="1"/>
    </xf>
    <xf numFmtId="4" fontId="41" fillId="0" borderId="18" xfId="105" applyNumberFormat="1" applyFont="1" applyBorder="1" applyAlignment="1">
      <alignment horizontal="right" vertical="center" indent="1"/>
    </xf>
    <xf numFmtId="49" fontId="27" fillId="0" borderId="25" xfId="105" applyNumberFormat="1" applyFont="1" applyBorder="1" applyAlignment="1">
      <alignment horizontal="centerContinuous" vertical="center"/>
    </xf>
    <xf numFmtId="0" fontId="41" fillId="0" borderId="26" xfId="105" applyFont="1" applyBorder="1" applyAlignment="1">
      <alignment horizontal="left" vertical="center" wrapText="1"/>
    </xf>
    <xf numFmtId="0" fontId="0" fillId="0" borderId="0" xfId="0" applyAlignment="1" applyProtection="1">
      <alignment vertical="center"/>
      <protection locked="0"/>
    </xf>
    <xf numFmtId="3" fontId="27" fillId="0" borderId="24" xfId="105" applyNumberFormat="1" applyFont="1" applyBorder="1" applyAlignment="1">
      <alignment horizontal="right" vertical="center"/>
    </xf>
    <xf numFmtId="4" fontId="27" fillId="0" borderId="24" xfId="105" applyNumberFormat="1" applyFont="1" applyBorder="1" applyAlignment="1">
      <alignment horizontal="right" vertical="center"/>
    </xf>
    <xf numFmtId="4" fontId="27" fillId="0" borderId="27" xfId="105" applyNumberFormat="1" applyFont="1" applyBorder="1" applyAlignment="1">
      <alignment horizontal="right" vertical="center"/>
    </xf>
    <xf numFmtId="3" fontId="27" fillId="0" borderId="14" xfId="105" applyNumberFormat="1" applyFont="1" applyBorder="1" applyAlignment="1">
      <alignment horizontal="right" vertical="center"/>
    </xf>
    <xf numFmtId="4" fontId="27" fillId="0" borderId="14" xfId="105" applyNumberFormat="1" applyFont="1" applyBorder="1" applyAlignment="1">
      <alignment horizontal="right" vertical="center"/>
    </xf>
    <xf numFmtId="4" fontId="27" fillId="0" borderId="16" xfId="105" applyNumberFormat="1" applyFont="1" applyBorder="1" applyAlignment="1">
      <alignment horizontal="right" vertical="center"/>
    </xf>
    <xf numFmtId="3" fontId="27" fillId="0" borderId="18" xfId="105" applyNumberFormat="1" applyFont="1" applyBorder="1" applyAlignment="1">
      <alignment horizontal="right" vertical="center"/>
    </xf>
    <xf numFmtId="3" fontId="41" fillId="0" borderId="24" xfId="105" applyNumberFormat="1" applyFont="1" applyBorder="1" applyAlignment="1">
      <alignment horizontal="right" vertical="center"/>
    </xf>
    <xf numFmtId="3" fontId="41" fillId="0" borderId="18" xfId="105" applyNumberFormat="1" applyFont="1" applyBorder="1" applyAlignment="1">
      <alignment horizontal="right" vertical="center"/>
    </xf>
    <xf numFmtId="3" fontId="41" fillId="0" borderId="26" xfId="105" applyNumberFormat="1" applyFont="1" applyBorder="1" applyAlignment="1">
      <alignment horizontal="right" vertical="center"/>
    </xf>
    <xf numFmtId="4" fontId="41" fillId="0" borderId="26" xfId="105" applyNumberFormat="1" applyFont="1" applyBorder="1" applyAlignment="1">
      <alignment horizontal="right" vertical="center"/>
    </xf>
    <xf numFmtId="4" fontId="27" fillId="0" borderId="28" xfId="105" applyNumberFormat="1" applyFont="1" applyBorder="1" applyAlignment="1">
      <alignment horizontal="right" vertical="center"/>
    </xf>
    <xf numFmtId="0" fontId="42" fillId="0" borderId="0" xfId="0" applyFont="1" applyAlignment="1" applyProtection="1">
      <alignment vertical="center"/>
      <protection locked="0"/>
    </xf>
    <xf numFmtId="0" fontId="43" fillId="0" borderId="0" xfId="0" applyFont="1" applyAlignment="1" applyProtection="1">
      <alignment vertical="center"/>
      <protection locked="0"/>
    </xf>
    <xf numFmtId="0" fontId="44" fillId="0" borderId="0" xfId="104" applyAlignment="1" applyProtection="1">
      <alignment horizontal="left" vertical="top"/>
    </xf>
    <xf numFmtId="0" fontId="45" fillId="0" borderId="29" xfId="104" applyFont="1" applyBorder="1" applyAlignment="1" applyProtection="1">
      <alignment horizontal="left" vertical="center"/>
    </xf>
    <xf numFmtId="0" fontId="45" fillId="0" borderId="30" xfId="104" applyFont="1" applyBorder="1" applyAlignment="1" applyProtection="1">
      <alignment horizontal="left" vertical="center"/>
    </xf>
    <xf numFmtId="0" fontId="45" fillId="0" borderId="31" xfId="104" applyFont="1" applyBorder="1" applyAlignment="1" applyProtection="1">
      <alignment horizontal="left" vertical="center"/>
    </xf>
    <xf numFmtId="0" fontId="45" fillId="0" borderId="32" xfId="104" applyFont="1" applyBorder="1" applyAlignment="1" applyProtection="1">
      <alignment horizontal="left" vertical="center"/>
    </xf>
    <xf numFmtId="0" fontId="45" fillId="0" borderId="0" xfId="104" applyFont="1" applyAlignment="1" applyProtection="1">
      <alignment horizontal="left" vertical="center"/>
    </xf>
    <xf numFmtId="0" fontId="47" fillId="0" borderId="33" xfId="104" applyFont="1" applyBorder="1" applyAlignment="1" applyProtection="1">
      <alignment horizontal="left" vertical="center"/>
    </xf>
    <xf numFmtId="176" fontId="47" fillId="0" borderId="34" xfId="104" applyNumberFormat="1" applyFont="1" applyBorder="1" applyAlignment="1" applyProtection="1">
      <alignment horizontal="right" vertical="center"/>
    </xf>
    <xf numFmtId="0" fontId="45" fillId="0" borderId="35" xfId="104" applyFont="1" applyBorder="1" applyAlignment="1" applyProtection="1">
      <alignment horizontal="left" vertical="center"/>
    </xf>
    <xf numFmtId="0" fontId="45" fillId="0" borderId="36" xfId="104" applyFont="1" applyBorder="1" applyAlignment="1" applyProtection="1">
      <alignment horizontal="left" vertical="center"/>
    </xf>
    <xf numFmtId="0" fontId="47" fillId="0" borderId="37" xfId="104" applyFont="1" applyBorder="1" applyAlignment="1" applyProtection="1">
      <alignment horizontal="left" vertical="center"/>
    </xf>
    <xf numFmtId="176" fontId="47" fillId="0" borderId="0" xfId="104" applyNumberFormat="1" applyFont="1" applyAlignment="1" applyProtection="1">
      <alignment horizontal="right" vertical="center"/>
    </xf>
    <xf numFmtId="0" fontId="45" fillId="0" borderId="38" xfId="104" applyFont="1" applyBorder="1" applyAlignment="1" applyProtection="1">
      <alignment horizontal="left" vertical="center"/>
    </xf>
    <xf numFmtId="0" fontId="47" fillId="0" borderId="39" xfId="104" applyFont="1" applyBorder="1" applyAlignment="1" applyProtection="1">
      <alignment horizontal="left" vertical="center"/>
    </xf>
    <xf numFmtId="0" fontId="47" fillId="0" borderId="43" xfId="104" applyFont="1" applyBorder="1" applyAlignment="1" applyProtection="1">
      <alignment horizontal="left" vertical="center"/>
    </xf>
    <xf numFmtId="0" fontId="45" fillId="0" borderId="44" xfId="104" applyFont="1" applyBorder="1" applyAlignment="1" applyProtection="1">
      <alignment horizontal="left" vertical="center"/>
    </xf>
    <xf numFmtId="0" fontId="45" fillId="0" borderId="45" xfId="104" applyFont="1" applyBorder="1" applyAlignment="1" applyProtection="1">
      <alignment horizontal="left" vertical="center"/>
    </xf>
    <xf numFmtId="0" fontId="47" fillId="0" borderId="0" xfId="104" applyFont="1" applyAlignment="1" applyProtection="1">
      <alignment horizontal="left" vertical="center"/>
    </xf>
    <xf numFmtId="0" fontId="48" fillId="0" borderId="0" xfId="104" applyFont="1" applyAlignment="1" applyProtection="1">
      <alignment horizontal="left" vertical="center"/>
    </xf>
    <xf numFmtId="0" fontId="49" fillId="0" borderId="0" xfId="104" applyFont="1" applyAlignment="1" applyProtection="1">
      <alignment horizontal="left" vertical="center"/>
    </xf>
    <xf numFmtId="0" fontId="45" fillId="0" borderId="46" xfId="104" applyFont="1" applyBorder="1" applyAlignment="1" applyProtection="1">
      <alignment horizontal="left" vertical="center"/>
    </xf>
    <xf numFmtId="0" fontId="45" fillId="0" borderId="47" xfId="104" applyFont="1" applyBorder="1" applyAlignment="1" applyProtection="1">
      <alignment horizontal="left" vertical="center"/>
    </xf>
    <xf numFmtId="0" fontId="45" fillId="0" borderId="48" xfId="104" applyFont="1" applyBorder="1" applyAlignment="1" applyProtection="1">
      <alignment horizontal="left" vertical="center"/>
    </xf>
    <xf numFmtId="172" fontId="44" fillId="0" borderId="49" xfId="104" applyNumberFormat="1" applyFont="1" applyBorder="1" applyAlignment="1" applyProtection="1">
      <alignment horizontal="right" vertical="center"/>
    </xf>
    <xf numFmtId="174" fontId="50" fillId="0" borderId="49" xfId="104" applyNumberFormat="1" applyFont="1" applyBorder="1" applyAlignment="1" applyProtection="1">
      <alignment horizontal="right" vertical="center"/>
    </xf>
    <xf numFmtId="172" fontId="44" fillId="0" borderId="50" xfId="104" applyNumberFormat="1" applyFont="1" applyBorder="1" applyAlignment="1" applyProtection="1">
      <alignment horizontal="right" vertical="center"/>
    </xf>
    <xf numFmtId="4" fontId="51" fillId="0" borderId="51" xfId="105" applyNumberFormat="1" applyFont="1" applyBorder="1" applyAlignment="1">
      <alignment horizontal="right" vertical="center" indent="1"/>
    </xf>
    <xf numFmtId="4" fontId="51" fillId="0" borderId="52" xfId="105" applyNumberFormat="1" applyFont="1" applyBorder="1" applyAlignment="1">
      <alignment horizontal="right" vertical="center" indent="1"/>
    </xf>
    <xf numFmtId="172" fontId="44" fillId="0" borderId="51" xfId="104" applyNumberFormat="1" applyFont="1" applyBorder="1" applyAlignment="1" applyProtection="1">
      <alignment horizontal="right" vertical="center"/>
    </xf>
    <xf numFmtId="174" fontId="50" fillId="0" borderId="51" xfId="104" applyNumberFormat="1" applyFont="1" applyBorder="1" applyAlignment="1" applyProtection="1">
      <alignment horizontal="right" vertical="center"/>
    </xf>
    <xf numFmtId="172" fontId="44" fillId="0" borderId="53" xfId="104" applyNumberFormat="1" applyFont="1" applyBorder="1" applyAlignment="1" applyProtection="1">
      <alignment horizontal="right" vertical="center"/>
    </xf>
    <xf numFmtId="172" fontId="44" fillId="0" borderId="54" xfId="104" applyNumberFormat="1" applyFont="1" applyBorder="1" applyAlignment="1" applyProtection="1">
      <alignment horizontal="right" vertical="center"/>
    </xf>
    <xf numFmtId="172" fontId="50" fillId="0" borderId="52" xfId="104" applyNumberFormat="1" applyFont="1" applyBorder="1" applyAlignment="1" applyProtection="1">
      <alignment horizontal="right" vertical="center"/>
    </xf>
    <xf numFmtId="172" fontId="44" fillId="0" borderId="55" xfId="104" applyNumberFormat="1" applyFont="1" applyBorder="1" applyAlignment="1" applyProtection="1">
      <alignment horizontal="right" vertical="center"/>
    </xf>
    <xf numFmtId="172" fontId="44" fillId="0" borderId="56" xfId="104" applyNumberFormat="1" applyFont="1" applyBorder="1" applyAlignment="1" applyProtection="1">
      <alignment horizontal="right" vertical="center"/>
    </xf>
    <xf numFmtId="172" fontId="50" fillId="0" borderId="57" xfId="104" applyNumberFormat="1" applyFont="1" applyBorder="1" applyAlignment="1" applyProtection="1">
      <alignment horizontal="right" vertical="center"/>
    </xf>
    <xf numFmtId="0" fontId="51" fillId="0" borderId="56" xfId="104" applyNumberFormat="1" applyFont="1" applyBorder="1" applyAlignment="1" applyProtection="1">
      <alignment horizontal="left" vertical="center" indent="1"/>
    </xf>
    <xf numFmtId="174" fontId="50" fillId="0" borderId="56" xfId="104" applyNumberFormat="1" applyFont="1" applyBorder="1" applyAlignment="1" applyProtection="1">
      <alignment horizontal="right" vertical="center"/>
    </xf>
    <xf numFmtId="172" fontId="44" fillId="0" borderId="58" xfId="104" applyNumberFormat="1" applyFont="1" applyBorder="1" applyAlignment="1" applyProtection="1">
      <alignment horizontal="right" vertical="center"/>
    </xf>
    <xf numFmtId="4" fontId="51" fillId="0" borderId="56" xfId="105" applyNumberFormat="1" applyFont="1" applyBorder="1" applyAlignment="1">
      <alignment horizontal="right" vertical="center" indent="1"/>
    </xf>
    <xf numFmtId="4" fontId="51" fillId="0" borderId="57" xfId="105" applyNumberFormat="1" applyFont="1" applyBorder="1" applyAlignment="1">
      <alignment horizontal="right" vertical="center" indent="1"/>
    </xf>
    <xf numFmtId="172" fontId="44" fillId="0" borderId="46" xfId="104" applyNumberFormat="1" applyFont="1" applyBorder="1" applyAlignment="1" applyProtection="1">
      <alignment horizontal="right" vertical="center"/>
    </xf>
    <xf numFmtId="172" fontId="44" fillId="0" borderId="47" xfId="104" applyNumberFormat="1" applyFont="1" applyBorder="1" applyAlignment="1" applyProtection="1">
      <alignment horizontal="right" vertical="center"/>
    </xf>
    <xf numFmtId="172" fontId="50" fillId="0" borderId="59" xfId="104" applyNumberFormat="1" applyFont="1" applyBorder="1" applyAlignment="1" applyProtection="1">
      <alignment horizontal="right" vertical="center"/>
    </xf>
    <xf numFmtId="0" fontId="51" fillId="0" borderId="47" xfId="104" applyNumberFormat="1" applyFont="1" applyBorder="1" applyAlignment="1" applyProtection="1">
      <alignment horizontal="left" vertical="center" indent="1"/>
    </xf>
    <xf numFmtId="0" fontId="51" fillId="0" borderId="60" xfId="104" applyNumberFormat="1" applyFont="1" applyBorder="1" applyAlignment="1" applyProtection="1">
      <alignment horizontal="left" vertical="center" indent="1"/>
    </xf>
    <xf numFmtId="172" fontId="50" fillId="0" borderId="61" xfId="104" applyNumberFormat="1" applyFont="1" applyBorder="1" applyAlignment="1" applyProtection="1">
      <alignment horizontal="right" vertical="center"/>
    </xf>
    <xf numFmtId="4" fontId="51" fillId="0" borderId="60" xfId="105" applyNumberFormat="1" applyFont="1" applyBorder="1" applyAlignment="1">
      <alignment horizontal="right" vertical="center" indent="1"/>
    </xf>
    <xf numFmtId="4" fontId="51" fillId="0" borderId="61" xfId="105" applyNumberFormat="1" applyFont="1" applyBorder="1" applyAlignment="1">
      <alignment horizontal="right" vertical="center" indent="1"/>
    </xf>
    <xf numFmtId="174" fontId="50" fillId="0" borderId="47" xfId="104" applyNumberFormat="1" applyFont="1" applyBorder="1" applyAlignment="1" applyProtection="1">
      <alignment horizontal="right" vertical="center"/>
    </xf>
    <xf numFmtId="172" fontId="44" fillId="0" borderId="48" xfId="104" applyNumberFormat="1" applyFont="1" applyBorder="1" applyAlignment="1" applyProtection="1">
      <alignment horizontal="right" vertical="center"/>
    </xf>
    <xf numFmtId="172" fontId="44" fillId="0" borderId="32" xfId="104" applyNumberFormat="1" applyFont="1" applyBorder="1" applyAlignment="1" applyProtection="1">
      <alignment horizontal="right" vertical="center"/>
    </xf>
    <xf numFmtId="172" fontId="44" fillId="0" borderId="0" xfId="104" applyNumberFormat="1" applyFont="1" applyBorder="1" applyAlignment="1" applyProtection="1">
      <alignment horizontal="right" vertical="center"/>
    </xf>
    <xf numFmtId="172" fontId="44" fillId="0" borderId="62" xfId="104" applyNumberFormat="1" applyFont="1" applyBorder="1" applyAlignment="1" applyProtection="1">
      <alignment horizontal="right" vertical="center"/>
    </xf>
    <xf numFmtId="0" fontId="4" fillId="0" borderId="0" xfId="104" applyNumberFormat="1" applyFont="1" applyBorder="1" applyAlignment="1" applyProtection="1">
      <alignment horizontal="left" vertical="center" indent="1"/>
    </xf>
    <xf numFmtId="0" fontId="4" fillId="0" borderId="62" xfId="104" applyNumberFormat="1" applyFont="1" applyBorder="1" applyAlignment="1" applyProtection="1">
      <alignment horizontal="left" vertical="center" indent="1"/>
    </xf>
    <xf numFmtId="4" fontId="51" fillId="0" borderId="63" xfId="105" applyNumberFormat="1" applyFont="1" applyBorder="1" applyAlignment="1">
      <alignment horizontal="right" vertical="center" indent="1"/>
    </xf>
    <xf numFmtId="4" fontId="51" fillId="0" borderId="0" xfId="105" applyNumberFormat="1" applyFont="1" applyBorder="1" applyAlignment="1">
      <alignment horizontal="right" vertical="center" indent="1"/>
    </xf>
    <xf numFmtId="4" fontId="51" fillId="0" borderId="36" xfId="105" applyNumberFormat="1" applyFont="1" applyBorder="1" applyAlignment="1">
      <alignment horizontal="right" vertical="center" indent="1"/>
    </xf>
    <xf numFmtId="0" fontId="4" fillId="0" borderId="63" xfId="104" applyNumberFormat="1" applyFont="1" applyBorder="1" applyAlignment="1" applyProtection="1">
      <alignment horizontal="left" vertical="center" indent="1"/>
    </xf>
    <xf numFmtId="0" fontId="51" fillId="0" borderId="63" xfId="104" applyNumberFormat="1" applyFont="1" applyBorder="1" applyAlignment="1" applyProtection="1">
      <alignment horizontal="left" vertical="center" indent="1"/>
    </xf>
    <xf numFmtId="0" fontId="51" fillId="0" borderId="0" xfId="104" applyNumberFormat="1" applyFont="1" applyBorder="1" applyAlignment="1" applyProtection="1">
      <alignment horizontal="left" vertical="center" indent="1"/>
    </xf>
    <xf numFmtId="0" fontId="51" fillId="0" borderId="62" xfId="104" applyNumberFormat="1" applyFont="1" applyBorder="1" applyAlignment="1" applyProtection="1">
      <alignment horizontal="left" vertical="center" indent="1"/>
    </xf>
    <xf numFmtId="49" fontId="34" fillId="0" borderId="0" xfId="0" applyNumberFormat="1" applyFont="1" applyFill="1" applyAlignment="1" applyProtection="1">
      <alignment horizontal="left" vertical="center" indent="1"/>
      <protection locked="0"/>
    </xf>
    <xf numFmtId="0" fontId="27" fillId="0" borderId="14" xfId="105" applyFont="1" applyBorder="1" applyAlignment="1">
      <alignment vertical="center" wrapText="1"/>
    </xf>
    <xf numFmtId="0" fontId="4" fillId="0" borderId="0" xfId="0" applyFont="1" applyFill="1" applyAlignment="1">
      <alignment horizontal="right" vertical="center"/>
    </xf>
    <xf numFmtId="0" fontId="4" fillId="0" borderId="64" xfId="105" applyFont="1" applyBorder="1" applyAlignment="1">
      <alignment horizontal="centerContinuous" vertical="center" wrapText="1"/>
    </xf>
    <xf numFmtId="0" fontId="4" fillId="0" borderId="65" xfId="105" applyFont="1" applyBorder="1" applyAlignment="1">
      <alignment horizontal="center" vertical="center" wrapText="1"/>
    </xf>
    <xf numFmtId="0" fontId="4" fillId="0" borderId="66" xfId="105" applyFont="1" applyBorder="1" applyAlignment="1">
      <alignment horizontal="center" vertical="center" wrapText="1"/>
    </xf>
    <xf numFmtId="0" fontId="4" fillId="0" borderId="67" xfId="105" applyFont="1" applyBorder="1" applyAlignment="1">
      <alignment horizontal="center" vertical="center" wrapText="1"/>
    </xf>
    <xf numFmtId="0" fontId="4" fillId="0" borderId="68" xfId="105" applyFont="1" applyBorder="1" applyAlignment="1">
      <alignment horizontal="centerContinuous" vertical="center" wrapText="1"/>
    </xf>
    <xf numFmtId="0" fontId="34" fillId="0" borderId="0" xfId="106" applyFont="1" applyAlignment="1" applyProtection="1">
      <alignment vertical="center"/>
      <protection locked="0"/>
    </xf>
    <xf numFmtId="0" fontId="34" fillId="0" borderId="0" xfId="106" applyFont="1" applyAlignment="1" applyProtection="1">
      <alignment vertical="center" wrapText="1"/>
      <protection locked="0"/>
    </xf>
    <xf numFmtId="0" fontId="4" fillId="0" borderId="69" xfId="105" applyFont="1" applyBorder="1" applyAlignment="1">
      <alignment horizontal="centerContinuous" vertical="center" wrapText="1"/>
    </xf>
    <xf numFmtId="0" fontId="4" fillId="0" borderId="70" xfId="105" applyFont="1" applyBorder="1" applyAlignment="1">
      <alignment horizontal="center" vertical="center" wrapText="1"/>
    </xf>
    <xf numFmtId="0" fontId="4" fillId="0" borderId="71" xfId="105" applyFont="1" applyBorder="1" applyAlignment="1">
      <alignment horizontal="center" vertical="center" wrapText="1"/>
    </xf>
    <xf numFmtId="0" fontId="4" fillId="0" borderId="0" xfId="105" applyFont="1" applyBorder="1" applyAlignment="1">
      <alignment horizontal="center" vertical="center" wrapText="1"/>
    </xf>
    <xf numFmtId="0" fontId="4" fillId="0" borderId="72" xfId="105" applyFont="1" applyBorder="1" applyAlignment="1">
      <alignment horizontal="centerContinuous" vertical="center" wrapText="1"/>
    </xf>
    <xf numFmtId="0" fontId="53" fillId="0" borderId="70" xfId="105" applyFont="1" applyBorder="1" applyAlignment="1">
      <alignment horizontal="center" vertical="center" wrapText="1"/>
    </xf>
    <xf numFmtId="3" fontId="27" fillId="0" borderId="17" xfId="105" applyNumberFormat="1" applyFont="1" applyBorder="1" applyAlignment="1">
      <alignment horizontal="right" vertical="center" indent="1"/>
    </xf>
    <xf numFmtId="0" fontId="54" fillId="0" borderId="14" xfId="105" applyFont="1" applyBorder="1" applyAlignment="1">
      <alignment vertical="center" wrapText="1"/>
    </xf>
    <xf numFmtId="3" fontId="27" fillId="0" borderId="73" xfId="105" applyNumberFormat="1" applyFont="1" applyBorder="1" applyAlignment="1">
      <alignment horizontal="right" vertical="center" indent="1"/>
    </xf>
    <xf numFmtId="0" fontId="45" fillId="0" borderId="0" xfId="104" applyFont="1" applyBorder="1" applyAlignment="1" applyProtection="1">
      <alignment horizontal="left" vertical="center"/>
    </xf>
    <xf numFmtId="0" fontId="45" fillId="0" borderId="74" xfId="104" applyFont="1" applyBorder="1" applyAlignment="1" applyProtection="1">
      <alignment horizontal="left" vertical="center"/>
    </xf>
    <xf numFmtId="0" fontId="45" fillId="0" borderId="51" xfId="104" applyFont="1" applyBorder="1" applyAlignment="1" applyProtection="1">
      <alignment horizontal="left" vertical="center"/>
    </xf>
    <xf numFmtId="0" fontId="45" fillId="0" borderId="52" xfId="104" applyFont="1" applyBorder="1" applyAlignment="1" applyProtection="1">
      <alignment horizontal="left" vertical="center"/>
    </xf>
    <xf numFmtId="3" fontId="27" fillId="0" borderId="25" xfId="105" applyNumberFormat="1" applyFont="1" applyBorder="1" applyAlignment="1">
      <alignment horizontal="right" vertical="center" indent="1"/>
    </xf>
    <xf numFmtId="0" fontId="27" fillId="0" borderId="26" xfId="105" applyFont="1" applyBorder="1" applyAlignment="1">
      <alignment horizontal="left" vertical="center" wrapText="1"/>
    </xf>
    <xf numFmtId="0" fontId="27" fillId="0" borderId="26" xfId="105" applyFont="1" applyBorder="1" applyAlignment="1">
      <alignment horizontal="center" vertical="center"/>
    </xf>
    <xf numFmtId="4" fontId="27" fillId="0" borderId="26" xfId="105" applyNumberFormat="1" applyFont="1" applyBorder="1" applyAlignment="1">
      <alignment horizontal="right" vertical="center" indent="1"/>
    </xf>
    <xf numFmtId="4" fontId="51" fillId="0" borderId="81" xfId="105" applyNumberFormat="1" applyFont="1" applyBorder="1" applyAlignment="1">
      <alignment horizontal="right" vertical="center" indent="1"/>
    </xf>
    <xf numFmtId="4" fontId="51" fillId="0" borderId="47" xfId="105" applyNumberFormat="1" applyFont="1" applyBorder="1" applyAlignment="1">
      <alignment horizontal="right" vertical="center" indent="1"/>
    </xf>
    <xf numFmtId="4" fontId="51" fillId="0" borderId="48" xfId="105" applyNumberFormat="1" applyFont="1" applyBorder="1" applyAlignment="1">
      <alignment horizontal="right" vertical="center" indent="1"/>
    </xf>
    <xf numFmtId="0" fontId="50" fillId="0" borderId="49" xfId="104" applyNumberFormat="1" applyFont="1" applyBorder="1" applyAlignment="1" applyProtection="1">
      <alignment horizontal="center" vertical="center"/>
    </xf>
    <xf numFmtId="0" fontId="50" fillId="0" borderId="80" xfId="104" applyNumberFormat="1" applyFont="1" applyBorder="1" applyAlignment="1" applyProtection="1">
      <alignment horizontal="center" vertical="center"/>
    </xf>
    <xf numFmtId="0" fontId="51" fillId="0" borderId="51" xfId="104" applyNumberFormat="1" applyFont="1" applyBorder="1" applyAlignment="1" applyProtection="1">
      <alignment horizontal="left" vertical="center" indent="1"/>
    </xf>
    <xf numFmtId="0" fontId="51" fillId="0" borderId="52" xfId="104" applyNumberFormat="1" applyFont="1" applyBorder="1" applyAlignment="1" applyProtection="1">
      <alignment horizontal="left" vertical="center" indent="1"/>
    </xf>
    <xf numFmtId="172" fontId="44" fillId="0" borderId="54" xfId="104" applyNumberFormat="1" applyFont="1" applyBorder="1" applyAlignment="1" applyProtection="1">
      <alignment horizontal="right" vertical="center"/>
    </xf>
    <xf numFmtId="172" fontId="44" fillId="0" borderId="51" xfId="104" applyNumberFormat="1" applyFont="1" applyBorder="1" applyAlignment="1" applyProtection="1">
      <alignment horizontal="right" vertical="center"/>
    </xf>
    <xf numFmtId="172" fontId="44" fillId="0" borderId="52" xfId="104" applyNumberFormat="1" applyFont="1" applyBorder="1" applyAlignment="1" applyProtection="1">
      <alignment horizontal="right" vertical="center"/>
    </xf>
    <xf numFmtId="172" fontId="44" fillId="0" borderId="85" xfId="104" applyNumberFormat="1" applyFont="1" applyBorder="1" applyAlignment="1" applyProtection="1">
      <alignment horizontal="right" vertical="center"/>
    </xf>
    <xf numFmtId="172" fontId="44" fillId="0" borderId="49" xfId="104" applyNumberFormat="1" applyFont="1" applyBorder="1" applyAlignment="1" applyProtection="1">
      <alignment horizontal="right" vertical="center"/>
    </xf>
    <xf numFmtId="172" fontId="44" fillId="0" borderId="80" xfId="104" applyNumberFormat="1" applyFont="1" applyBorder="1" applyAlignment="1" applyProtection="1">
      <alignment horizontal="right" vertical="center"/>
    </xf>
    <xf numFmtId="172" fontId="44" fillId="0" borderId="32" xfId="104" applyNumberFormat="1" applyFont="1" applyBorder="1" applyAlignment="1" applyProtection="1">
      <alignment horizontal="center" vertical="center"/>
    </xf>
    <xf numFmtId="172" fontId="44" fillId="0" borderId="0" xfId="104" applyNumberFormat="1" applyFont="1" applyBorder="1" applyAlignment="1" applyProtection="1">
      <alignment horizontal="center" vertical="center"/>
    </xf>
    <xf numFmtId="172" fontId="44" fillId="0" borderId="62" xfId="104" applyNumberFormat="1" applyFont="1" applyBorder="1" applyAlignment="1" applyProtection="1">
      <alignment horizontal="center" vertical="center"/>
    </xf>
    <xf numFmtId="0" fontId="52" fillId="0" borderId="29" xfId="104" applyFont="1" applyBorder="1" applyAlignment="1" applyProtection="1">
      <alignment horizontal="left" vertical="top"/>
    </xf>
    <xf numFmtId="0" fontId="52" fillId="0" borderId="30" xfId="104" applyFont="1" applyBorder="1" applyAlignment="1" applyProtection="1">
      <alignment horizontal="left" vertical="top"/>
    </xf>
    <xf numFmtId="0" fontId="52" fillId="0" borderId="78" xfId="104" applyFont="1" applyBorder="1" applyAlignment="1" applyProtection="1">
      <alignment horizontal="left" vertical="top"/>
    </xf>
    <xf numFmtId="0" fontId="2" fillId="0" borderId="79" xfId="104" applyNumberFormat="1" applyFont="1" applyBorder="1" applyAlignment="1" applyProtection="1">
      <alignment horizontal="left" vertical="center" indent="1"/>
    </xf>
    <xf numFmtId="0" fontId="2" fillId="0" borderId="76" xfId="104" applyNumberFormat="1" applyFont="1" applyBorder="1" applyAlignment="1" applyProtection="1">
      <alignment horizontal="left" vertical="center" indent="1"/>
    </xf>
    <xf numFmtId="0" fontId="2" fillId="0" borderId="77" xfId="104" applyNumberFormat="1" applyFont="1" applyBorder="1" applyAlignment="1" applyProtection="1">
      <alignment horizontal="left" vertical="center" indent="1"/>
    </xf>
    <xf numFmtId="0" fontId="4" fillId="0" borderId="63" xfId="104" applyNumberFormat="1" applyFont="1" applyBorder="1" applyAlignment="1" applyProtection="1">
      <alignment horizontal="left" vertical="center" indent="1"/>
    </xf>
    <xf numFmtId="0" fontId="4" fillId="0" borderId="0" xfId="104" applyNumberFormat="1" applyFont="1" applyBorder="1" applyAlignment="1" applyProtection="1">
      <alignment horizontal="left" vertical="center" indent="1"/>
    </xf>
    <xf numFmtId="0" fontId="4" fillId="0" borderId="62" xfId="104" applyNumberFormat="1" applyFont="1" applyBorder="1" applyAlignment="1" applyProtection="1">
      <alignment horizontal="left" vertical="center" indent="1"/>
    </xf>
    <xf numFmtId="172" fontId="44" fillId="0" borderId="32" xfId="104" applyNumberFormat="1" applyFont="1" applyBorder="1" applyAlignment="1" applyProtection="1">
      <alignment horizontal="right" vertical="center"/>
    </xf>
    <xf numFmtId="172" fontId="44" fillId="0" borderId="0" xfId="104" applyNumberFormat="1" applyFont="1" applyBorder="1" applyAlignment="1" applyProtection="1">
      <alignment horizontal="right" vertical="center"/>
    </xf>
    <xf numFmtId="172" fontId="44" fillId="0" borderId="62" xfId="104" applyNumberFormat="1" applyFont="1" applyBorder="1" applyAlignment="1" applyProtection="1">
      <alignment horizontal="right" vertical="center"/>
    </xf>
    <xf numFmtId="14" fontId="4" fillId="0" borderId="63" xfId="104" applyNumberFormat="1" applyFont="1" applyBorder="1" applyAlignment="1" applyProtection="1">
      <alignment horizontal="left" vertical="center" indent="1"/>
    </xf>
    <xf numFmtId="172" fontId="44" fillId="0" borderId="46" xfId="104" applyNumberFormat="1" applyFont="1" applyBorder="1" applyAlignment="1" applyProtection="1">
      <alignment horizontal="right" vertical="center"/>
    </xf>
    <xf numFmtId="172" fontId="44" fillId="0" borderId="47" xfId="104" applyNumberFormat="1" applyFont="1" applyBorder="1" applyAlignment="1" applyProtection="1">
      <alignment horizontal="right" vertical="center"/>
    </xf>
    <xf numFmtId="172" fontId="44" fillId="0" borderId="75" xfId="104" applyNumberFormat="1" applyFont="1" applyBorder="1" applyAlignment="1" applyProtection="1">
      <alignment horizontal="right" vertical="center"/>
    </xf>
    <xf numFmtId="0" fontId="51" fillId="0" borderId="81" xfId="104" applyNumberFormat="1" applyFont="1" applyBorder="1" applyAlignment="1" applyProtection="1">
      <alignment horizontal="left" vertical="center" indent="1"/>
    </xf>
    <xf numFmtId="0" fontId="51" fillId="0" borderId="47" xfId="104" applyNumberFormat="1" applyFont="1" applyBorder="1" applyAlignment="1" applyProtection="1">
      <alignment horizontal="left" vertical="center" indent="1"/>
    </xf>
    <xf numFmtId="0" fontId="51" fillId="0" borderId="75" xfId="104" applyNumberFormat="1" applyFont="1" applyBorder="1" applyAlignment="1" applyProtection="1">
      <alignment horizontal="left" vertical="center" indent="1"/>
    </xf>
    <xf numFmtId="0" fontId="4" fillId="0" borderId="81" xfId="104" applyNumberFormat="1" applyFont="1" applyBorder="1" applyAlignment="1" applyProtection="1">
      <alignment horizontal="left" vertical="center" indent="1"/>
    </xf>
    <xf numFmtId="0" fontId="4" fillId="0" borderId="47" xfId="104" applyNumberFormat="1" applyFont="1" applyBorder="1" applyAlignment="1" applyProtection="1">
      <alignment horizontal="left" vertical="center" indent="1"/>
    </xf>
    <xf numFmtId="0" fontId="4" fillId="0" borderId="75" xfId="104" applyNumberFormat="1" applyFont="1" applyBorder="1" applyAlignment="1" applyProtection="1">
      <alignment horizontal="left" vertical="center" indent="1"/>
    </xf>
    <xf numFmtId="0" fontId="51" fillId="0" borderId="63" xfId="104" applyNumberFormat="1" applyFont="1" applyBorder="1" applyAlignment="1" applyProtection="1">
      <alignment horizontal="left" vertical="center" indent="1"/>
    </xf>
    <xf numFmtId="0" fontId="51" fillId="0" borderId="0" xfId="104" applyNumberFormat="1" applyFont="1" applyBorder="1" applyAlignment="1" applyProtection="1">
      <alignment horizontal="left" vertical="center" indent="1"/>
    </xf>
    <xf numFmtId="0" fontId="51" fillId="0" borderId="62" xfId="104" applyNumberFormat="1" applyFont="1" applyBorder="1" applyAlignment="1" applyProtection="1">
      <alignment horizontal="left" vertical="center" indent="1"/>
    </xf>
    <xf numFmtId="0" fontId="51" fillId="0" borderId="56" xfId="104" applyNumberFormat="1" applyFont="1" applyBorder="1" applyAlignment="1" applyProtection="1">
      <alignment horizontal="left" vertical="center" indent="1"/>
    </xf>
    <xf numFmtId="4" fontId="41" fillId="0" borderId="56" xfId="105" applyNumberFormat="1" applyFont="1" applyBorder="1" applyAlignment="1">
      <alignment horizontal="right" vertical="center" indent="1"/>
    </xf>
    <xf numFmtId="4" fontId="41" fillId="0" borderId="57" xfId="105" applyNumberFormat="1" applyFont="1" applyBorder="1" applyAlignment="1">
      <alignment horizontal="right" vertical="center" indent="1"/>
    </xf>
    <xf numFmtId="4" fontId="51" fillId="0" borderId="56" xfId="105" applyNumberFormat="1" applyFont="1" applyBorder="1" applyAlignment="1">
      <alignment horizontal="right" vertical="center" indent="1"/>
    </xf>
    <xf numFmtId="4" fontId="51" fillId="0" borderId="57" xfId="105" applyNumberFormat="1" applyFont="1" applyBorder="1" applyAlignment="1">
      <alignment horizontal="right" vertical="center" indent="1"/>
    </xf>
    <xf numFmtId="4" fontId="2" fillId="0" borderId="63" xfId="105" applyNumberFormat="1" applyFont="1" applyBorder="1" applyAlignment="1">
      <alignment horizontal="left" vertical="center" indent="1"/>
    </xf>
    <xf numFmtId="4" fontId="2" fillId="0" borderId="0" xfId="105" applyNumberFormat="1" applyFont="1" applyBorder="1" applyAlignment="1">
      <alignment horizontal="left" vertical="center" indent="1"/>
    </xf>
    <xf numFmtId="4" fontId="2" fillId="0" borderId="36" xfId="105" applyNumberFormat="1" applyFont="1" applyBorder="1" applyAlignment="1">
      <alignment horizontal="left" vertical="center" indent="1"/>
    </xf>
    <xf numFmtId="4" fontId="51" fillId="0" borderId="63" xfId="105" applyNumberFormat="1" applyFont="1" applyBorder="1" applyAlignment="1">
      <alignment horizontal="right" vertical="center" indent="1"/>
    </xf>
    <xf numFmtId="4" fontId="51" fillId="0" borderId="0" xfId="105" applyNumberFormat="1" applyFont="1" applyBorder="1" applyAlignment="1">
      <alignment horizontal="right" vertical="center" indent="1"/>
    </xf>
    <xf numFmtId="4" fontId="51" fillId="0" borderId="36" xfId="105" applyNumberFormat="1" applyFont="1" applyBorder="1" applyAlignment="1">
      <alignment horizontal="right" vertical="center" indent="1"/>
    </xf>
    <xf numFmtId="49" fontId="46" fillId="0" borderId="82" xfId="104" applyNumberFormat="1" applyFont="1" applyBorder="1" applyAlignment="1" applyProtection="1">
      <alignment horizontal="center" vertical="center"/>
    </xf>
    <xf numFmtId="49" fontId="46" fillId="0" borderId="83" xfId="104" applyNumberFormat="1" applyFont="1" applyBorder="1" applyAlignment="1" applyProtection="1">
      <alignment horizontal="center" vertical="center"/>
    </xf>
    <xf numFmtId="49" fontId="46" fillId="0" borderId="84" xfId="104" applyNumberFormat="1" applyFont="1" applyBorder="1" applyAlignment="1" applyProtection="1">
      <alignment horizontal="center" vertical="center"/>
    </xf>
    <xf numFmtId="0" fontId="32" fillId="0" borderId="33" xfId="104" applyFont="1" applyBorder="1" applyAlignment="1" applyProtection="1">
      <alignment horizontal="left" vertical="center" wrapText="1" indent="1"/>
    </xf>
    <xf numFmtId="0" fontId="32" fillId="0" borderId="34" xfId="104" applyFont="1" applyBorder="1" applyAlignment="1" applyProtection="1">
      <alignment horizontal="left" vertical="center" wrapText="1" indent="1"/>
    </xf>
    <xf numFmtId="0" fontId="32" fillId="0" borderId="35" xfId="104" applyFont="1" applyBorder="1" applyAlignment="1" applyProtection="1">
      <alignment horizontal="left" vertical="center" wrapText="1" indent="1"/>
    </xf>
    <xf numFmtId="0" fontId="47" fillId="0" borderId="37" xfId="104" applyFont="1" applyBorder="1" applyAlignment="1" applyProtection="1">
      <alignment horizontal="left" vertical="center" wrapText="1"/>
    </xf>
    <xf numFmtId="0" fontId="47" fillId="0" borderId="0" xfId="104" applyFont="1" applyAlignment="1" applyProtection="1">
      <alignment horizontal="left" vertical="center" wrapText="1"/>
    </xf>
    <xf numFmtId="0" fontId="47" fillId="0" borderId="38" xfId="104" applyFont="1" applyBorder="1" applyAlignment="1" applyProtection="1">
      <alignment horizontal="left" vertical="center" wrapText="1"/>
    </xf>
    <xf numFmtId="0" fontId="47" fillId="0" borderId="43" xfId="104" applyFont="1" applyBorder="1" applyAlignment="1" applyProtection="1">
      <alignment horizontal="left" vertical="center" wrapText="1"/>
    </xf>
    <xf numFmtId="176" fontId="47" fillId="0" borderId="44" xfId="104" applyNumberFormat="1" applyFont="1" applyBorder="1" applyAlignment="1" applyProtection="1">
      <alignment horizontal="left" vertical="center"/>
    </xf>
    <xf numFmtId="176" fontId="47" fillId="0" borderId="45" xfId="104" applyNumberFormat="1" applyFont="1" applyBorder="1" applyAlignment="1" applyProtection="1">
      <alignment horizontal="left" vertical="center"/>
    </xf>
    <xf numFmtId="4" fontId="41" fillId="0" borderId="51" xfId="105" applyNumberFormat="1" applyFont="1" applyBorder="1" applyAlignment="1">
      <alignment horizontal="right" vertical="center" indent="1"/>
    </xf>
    <xf numFmtId="4" fontId="41" fillId="0" borderId="52" xfId="105" applyNumberFormat="1" applyFont="1" applyBorder="1" applyAlignment="1">
      <alignment horizontal="right" vertical="center" indent="1"/>
    </xf>
    <xf numFmtId="172" fontId="44" fillId="0" borderId="49" xfId="104" applyNumberFormat="1" applyFont="1" applyBorder="1" applyAlignment="1" applyProtection="1">
      <alignment horizontal="center" vertical="center"/>
    </xf>
    <xf numFmtId="172" fontId="44" fillId="0" borderId="80" xfId="104" applyNumberFormat="1" applyFont="1" applyBorder="1" applyAlignment="1" applyProtection="1">
      <alignment horizontal="center" vertical="center"/>
    </xf>
    <xf numFmtId="4" fontId="51" fillId="0" borderId="51" xfId="105" applyNumberFormat="1" applyFont="1" applyBorder="1" applyAlignment="1">
      <alignment horizontal="right" vertical="center" indent="1"/>
    </xf>
    <xf numFmtId="4" fontId="51" fillId="0" borderId="52" xfId="105" applyNumberFormat="1" applyFont="1" applyBorder="1" applyAlignment="1">
      <alignment horizontal="right" vertical="center" indent="1"/>
    </xf>
    <xf numFmtId="0" fontId="47" fillId="20" borderId="37" xfId="104" applyFont="1" applyFill="1" applyBorder="1" applyAlignment="1" applyProtection="1">
      <alignment horizontal="left" vertical="center"/>
    </xf>
    <xf numFmtId="49" fontId="47" fillId="0" borderId="39" xfId="104" applyNumberFormat="1" applyFont="1" applyBorder="1" applyAlignment="1" applyProtection="1">
      <alignment horizontal="left" vertical="center"/>
    </xf>
    <xf numFmtId="49" fontId="47" fillId="0" borderId="40" xfId="104" applyNumberFormat="1" applyFont="1" applyBorder="1" applyAlignment="1" applyProtection="1">
      <alignment horizontal="left" vertical="center"/>
    </xf>
    <xf numFmtId="49" fontId="47" fillId="0" borderId="41" xfId="104" applyNumberFormat="1" applyFont="1" applyBorder="1" applyAlignment="1" applyProtection="1">
      <alignment horizontal="right" vertical="center"/>
    </xf>
    <xf numFmtId="49" fontId="45" fillId="0" borderId="42" xfId="104" applyNumberFormat="1" applyFont="1" applyBorder="1" applyAlignment="1" applyProtection="1">
      <alignment horizontal="left" vertical="center"/>
    </xf>
    <xf numFmtId="49" fontId="47" fillId="20" borderId="39" xfId="104" applyNumberFormat="1" applyFont="1" applyFill="1" applyBorder="1" applyAlignment="1" applyProtection="1">
      <alignment horizontal="left" vertical="center"/>
    </xf>
    <xf numFmtId="49" fontId="47" fillId="20" borderId="40" xfId="104" applyNumberFormat="1" applyFont="1" applyFill="1" applyBorder="1" applyAlignment="1" applyProtection="1">
      <alignment horizontal="left" vertical="center"/>
    </xf>
    <xf numFmtId="49" fontId="47" fillId="20" borderId="41" xfId="104" applyNumberFormat="1" applyFont="1" applyFill="1" applyBorder="1" applyAlignment="1" applyProtection="1">
      <alignment horizontal="right" vertical="center"/>
    </xf>
    <xf numFmtId="49" fontId="45" fillId="20" borderId="42" xfId="104" applyNumberFormat="1" applyFont="1" applyFill="1" applyBorder="1" applyAlignment="1" applyProtection="1">
      <alignment horizontal="left" vertical="center"/>
    </xf>
    <xf numFmtId="14" fontId="47" fillId="20" borderId="39" xfId="104" applyNumberFormat="1" applyFont="1" applyFill="1" applyBorder="1" applyAlignment="1" applyProtection="1">
      <alignment horizontal="center" vertical="center"/>
    </xf>
    <xf numFmtId="0" fontId="47" fillId="20" borderId="40" xfId="104" applyFont="1" applyFill="1" applyBorder="1" applyAlignment="1" applyProtection="1">
      <alignment horizontal="center" vertical="center"/>
    </xf>
    <xf numFmtId="0" fontId="47" fillId="20" borderId="41" xfId="104" applyFont="1" applyFill="1" applyBorder="1" applyAlignment="1" applyProtection="1">
      <alignment horizontal="center" vertical="center"/>
    </xf>
    <xf numFmtId="0" fontId="47" fillId="20" borderId="42" xfId="104" applyFont="1" applyFill="1" applyBorder="1" applyAlignment="1" applyProtection="1">
      <alignment horizontal="center" vertical="center"/>
    </xf>
    <xf numFmtId="0" fontId="39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14" fontId="4" fillId="0" borderId="0" xfId="0" applyNumberFormat="1" applyFont="1" applyFill="1" applyAlignment="1">
      <alignment horizontal="right" vertical="center"/>
    </xf>
  </cellXfs>
  <cellStyles count="158">
    <cellStyle name="1 000 Kč" xfId="1"/>
    <cellStyle name="1 000 Sk" xfId="2"/>
    <cellStyle name="1 000,-  Sk" xfId="3"/>
    <cellStyle name="1 000,- Kč" xfId="4"/>
    <cellStyle name="1 000,- Sk" xfId="5"/>
    <cellStyle name="1000 Sk_fakturuj99" xfId="6"/>
    <cellStyle name="20 % – Zvýraznění1" xfId="7"/>
    <cellStyle name="20 % – Zvýraznění2" xfId="8"/>
    <cellStyle name="20 % – Zvýraznění3" xfId="9"/>
    <cellStyle name="20 % – Zvýraznění4" xfId="10"/>
    <cellStyle name="20 % – Zvýraznění5" xfId="11"/>
    <cellStyle name="20 % – Zvýraznění6" xfId="12"/>
    <cellStyle name="20 % - zvýraznenie1" xfId="13" builtinId="30" customBuiltin="1"/>
    <cellStyle name="20 % - zvýraznenie2" xfId="14" builtinId="34" customBuiltin="1"/>
    <cellStyle name="20 % - zvýraznenie3" xfId="15" builtinId="38" customBuiltin="1"/>
    <cellStyle name="20 % - zvýraznenie4" xfId="16" builtinId="42" customBuiltin="1"/>
    <cellStyle name="20 % - zvýraznenie5" xfId="17" builtinId="46" customBuiltin="1"/>
    <cellStyle name="20 % - zvýraznenie6" xfId="18" builtinId="50" customBuiltin="1"/>
    <cellStyle name="20% - Accent1" xfId="19"/>
    <cellStyle name="20% - Accent2" xfId="20"/>
    <cellStyle name="20% - Accent3" xfId="21"/>
    <cellStyle name="20% - Accent4" xfId="22"/>
    <cellStyle name="20% - Accent5" xfId="23"/>
    <cellStyle name="20% - Accent6" xfId="24"/>
    <cellStyle name="40 % – Zvýraznění1" xfId="25"/>
    <cellStyle name="40 % – Zvýraznění2" xfId="26"/>
    <cellStyle name="40 % – Zvýraznění3" xfId="27"/>
    <cellStyle name="40 % – Zvýraznění4" xfId="28"/>
    <cellStyle name="40 % – Zvýraznění5" xfId="29"/>
    <cellStyle name="40 % – Zvýraznění6" xfId="30"/>
    <cellStyle name="40 % - zvýraznenie1" xfId="31" builtinId="31" customBuiltin="1"/>
    <cellStyle name="40 % - zvýraznenie2" xfId="32" builtinId="35" customBuiltin="1"/>
    <cellStyle name="40 % - zvýraznenie3" xfId="33" builtinId="39" customBuiltin="1"/>
    <cellStyle name="40 % - zvýraznenie4" xfId="34" builtinId="43" customBuiltin="1"/>
    <cellStyle name="40 % - zvýraznenie5" xfId="35" builtinId="47" customBuiltin="1"/>
    <cellStyle name="40 % - zvýraznenie6" xfId="36" builtinId="51" customBuiltin="1"/>
    <cellStyle name="40% - Accent1" xfId="37"/>
    <cellStyle name="40% - Accent2" xfId="38"/>
    <cellStyle name="40% - Accent3" xfId="39"/>
    <cellStyle name="40% - Accent4" xfId="40"/>
    <cellStyle name="40% - Accent5" xfId="41"/>
    <cellStyle name="40% - Accent6" xfId="42"/>
    <cellStyle name="60 % – Zvýraznění1" xfId="43"/>
    <cellStyle name="60 % – Zvýraznění2" xfId="44"/>
    <cellStyle name="60 % – Zvýraznění3" xfId="45"/>
    <cellStyle name="60 % – Zvýraznění4" xfId="46"/>
    <cellStyle name="60 % – Zvýraznění5" xfId="47"/>
    <cellStyle name="60 % – Zvýraznění6" xfId="48"/>
    <cellStyle name="60 % - zvýraznenie1" xfId="49" builtinId="32" customBuiltin="1"/>
    <cellStyle name="60 % - zvýraznenie2" xfId="50" builtinId="36" customBuiltin="1"/>
    <cellStyle name="60 % - zvýraznenie3" xfId="51" builtinId="40" customBuiltin="1"/>
    <cellStyle name="60 % - zvýraznenie4" xfId="52" builtinId="44" customBuiltin="1"/>
    <cellStyle name="60 % - zvýraznenie5" xfId="53" builtinId="48" customBuiltin="1"/>
    <cellStyle name="60 % - zvýraznenie6" xfId="54" builtinId="52" customBuiltin="1"/>
    <cellStyle name="60% - Accent1" xfId="55"/>
    <cellStyle name="60% - Accent2" xfId="56"/>
    <cellStyle name="60% - Accent3" xfId="57"/>
    <cellStyle name="60% - Accent4" xfId="58"/>
    <cellStyle name="60% - Accent5" xfId="59"/>
    <cellStyle name="60% - Accent6" xfId="60"/>
    <cellStyle name="Accent1" xfId="61"/>
    <cellStyle name="Accent2" xfId="62"/>
    <cellStyle name="Accent3" xfId="63"/>
    <cellStyle name="Accent4" xfId="64"/>
    <cellStyle name="Accent5" xfId="65"/>
    <cellStyle name="Accent6" xfId="66"/>
    <cellStyle name="Bad" xfId="67"/>
    <cellStyle name="Calculation" xfId="68"/>
    <cellStyle name="Celkem" xfId="69"/>
    <cellStyle name="ColStyle2" xfId="70"/>
    <cellStyle name="ColStyle3" xfId="71"/>
    <cellStyle name="ColStyle4" xfId="72"/>
    <cellStyle name="ColStyle4 2" xfId="73"/>
    <cellStyle name="ColStyle5" xfId="74"/>
    <cellStyle name="čárky [0]" xfId="75"/>
    <cellStyle name="data" xfId="76"/>
    <cellStyle name="Dobrá" xfId="77" builtinId="26" customBuiltin="1"/>
    <cellStyle name="Explanatory Text" xfId="78"/>
    <cellStyle name="Good" xfId="79"/>
    <cellStyle name="Heading 1" xfId="80"/>
    <cellStyle name="Heading 2" xfId="81"/>
    <cellStyle name="Heading 3" xfId="82"/>
    <cellStyle name="Heading 4" xfId="83"/>
    <cellStyle name="Check Cell" xfId="84"/>
    <cellStyle name="Chybně" xfId="85"/>
    <cellStyle name="Input" xfId="86"/>
    <cellStyle name="Kontrolná bunka" xfId="87" builtinId="23" customBuiltin="1"/>
    <cellStyle name="Kontrolní buňka" xfId="88"/>
    <cellStyle name="Linked Cell" xfId="89"/>
    <cellStyle name="měny 2" xfId="90"/>
    <cellStyle name="Nadpis 1" xfId="91" builtinId="16" customBuiltin="1"/>
    <cellStyle name="Nadpis 2" xfId="92" builtinId="17" customBuiltin="1"/>
    <cellStyle name="Nadpis 3" xfId="93" builtinId="18" customBuiltin="1"/>
    <cellStyle name="Nadpis 4" xfId="94" builtinId="19" customBuiltin="1"/>
    <cellStyle name="Název" xfId="95"/>
    <cellStyle name="Neutral" xfId="96"/>
    <cellStyle name="Neutrálna" xfId="97" builtinId="28" customBuiltin="1"/>
    <cellStyle name="Neutrální" xfId="98"/>
    <cellStyle name="Normálna" xfId="0" builtinId="0"/>
    <cellStyle name="Normálna 2" xfId="99"/>
    <cellStyle name="Normálna 3" xfId="100"/>
    <cellStyle name="Normálna 4" xfId="101"/>
    <cellStyle name="normálne 2" xfId="102"/>
    <cellStyle name="normálne 3" xfId="103"/>
    <cellStyle name="normálne_2014002_(008)_E.1.1  SO 01.1 - Mechanické predčistenie a ČS_VV" xfId="104"/>
    <cellStyle name="normálne_BOJNA rozpocet TG" xfId="105"/>
    <cellStyle name="normálne_HAJSKE-TECH-ROZP1-prac" xfId="106"/>
    <cellStyle name="normální 2" xfId="107"/>
    <cellStyle name="normální 20" xfId="108"/>
    <cellStyle name="normální 21" xfId="109"/>
    <cellStyle name="normální 3" xfId="110"/>
    <cellStyle name="normální 3 2" xfId="111"/>
    <cellStyle name="normální 36" xfId="112"/>
    <cellStyle name="normální 39" xfId="113"/>
    <cellStyle name="normální 4" xfId="114"/>
    <cellStyle name="normální 4 2" xfId="115"/>
    <cellStyle name="normální 42" xfId="116"/>
    <cellStyle name="normální 5" xfId="117"/>
    <cellStyle name="normální 5 2" xfId="118"/>
    <cellStyle name="normální 6 2" xfId="119"/>
    <cellStyle name="normální 61" xfId="120"/>
    <cellStyle name="normální_List2" xfId="121"/>
    <cellStyle name="Note" xfId="122"/>
    <cellStyle name="Output" xfId="123"/>
    <cellStyle name="Podhlavička" xfId="124"/>
    <cellStyle name="Poznámka" xfId="125" builtinId="10" customBuiltin="1"/>
    <cellStyle name="Prepojená bunka" xfId="126" builtinId="24" customBuiltin="1"/>
    <cellStyle name="Propojená buňka" xfId="127"/>
    <cellStyle name="Spolu" xfId="128" builtinId="25" customBuiltin="1"/>
    <cellStyle name="Správně" xfId="129"/>
    <cellStyle name="Štýl 1" xfId="130"/>
    <cellStyle name="TEXT" xfId="131"/>
    <cellStyle name="Text upozornění" xfId="132"/>
    <cellStyle name="Text upozornenia" xfId="133" builtinId="11" customBuiltin="1"/>
    <cellStyle name="TEXT1" xfId="134"/>
    <cellStyle name="Title" xfId="135"/>
    <cellStyle name="Titul" xfId="136" builtinId="15" customBuiltin="1"/>
    <cellStyle name="Total" xfId="137"/>
    <cellStyle name="Unit" xfId="138"/>
    <cellStyle name="Vstup" xfId="139" builtinId="20" customBuiltin="1"/>
    <cellStyle name="Výpočet" xfId="140" builtinId="22" customBuiltin="1"/>
    <cellStyle name="Výstup" xfId="141" builtinId="21" customBuiltin="1"/>
    <cellStyle name="Vysvětlující text" xfId="142"/>
    <cellStyle name="Vysvetľujúci text" xfId="143" builtinId="53" customBuiltin="1"/>
    <cellStyle name="Warning Text" xfId="144"/>
    <cellStyle name="Zlá" xfId="145" builtinId="27" customBuiltin="1"/>
    <cellStyle name="Zvýraznění 1" xfId="146"/>
    <cellStyle name="Zvýraznění 2" xfId="147"/>
    <cellStyle name="Zvýraznění 3" xfId="148"/>
    <cellStyle name="Zvýraznění 4" xfId="149"/>
    <cellStyle name="Zvýraznění 5" xfId="150"/>
    <cellStyle name="Zvýraznění 6" xfId="151"/>
    <cellStyle name="Zvýraznenie1" xfId="152" builtinId="29" customBuiltin="1"/>
    <cellStyle name="Zvýraznenie2" xfId="153" builtinId="33" customBuiltin="1"/>
    <cellStyle name="Zvýraznenie3" xfId="154" builtinId="37" customBuiltin="1"/>
    <cellStyle name="Zvýraznenie4" xfId="155" builtinId="41" customBuiltin="1"/>
    <cellStyle name="Zvýraznenie5" xfId="156" builtinId="45" customBuiltin="1"/>
    <cellStyle name="Zvýraznenie6" xfId="157" builtinId="49" customBuiltin="1"/>
  </cellStyles>
  <dxfs count="0"/>
  <tableStyles count="0" defaultTableStyle="TableStyleMedium2" defaultPivotStyle="PivotStyleLight16"/>
  <colors>
    <mruColors>
      <color rgb="FFFFFF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1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zb\Dokumenty\OTO12\IVANOVCE\Projekty\Trenciansky_Region\A_Projekt_Trenciansky_Region\6_TENDROVA_DOKUMENTACIA\PD_El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aratom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fs\home$\OTO09\VODERADY\VODERADY-ROZPOCET\VODERADY%20rozpocet%20TG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OTO15/PROJEKTY%20StVS/HRINOVA/ROZPOCET/HRIN-COV-%20ROZPOCET-final-1EXP-K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Oto/OTO%202017/PRESTA/VELKE%20ZALUZIE/ROZP-stavba/Ve&#318;k&#233;%20Z&#225;lu&#382;ie%20so-02.1-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 05.01-STEL"/>
      <sheetName val="SO 05.03.4 VO"/>
      <sheetName val="PS 05.05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urzy"/>
      <sheetName val="RSa"/>
      <sheetName val="RSb"/>
      <sheetName val="RS1+RS2"/>
      <sheetName val="PC+Software"/>
      <sheetName val="TOTAL"/>
    </sheetNames>
    <sheetDataSet>
      <sheetData sheetId="0">
        <row r="2">
          <cell r="C2">
            <v>1.1399999999999999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itulácia"/>
      <sheetName val="PS1 Mechanické predčistenie"/>
      <sheetName val="PS2 Bilogické čistenie a kal.h."/>
      <sheetName val="PS3 Dúchadlá a rozvod vzduchu"/>
      <sheetName val="PS4 PRS a SKaR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rycí list"/>
      <sheetName val="Rekap"/>
      <sheetName val="PS-01 MECH PR"/>
      <sheetName val="PS-02 BIOLOG"/>
      <sheetName val="PS-03 KAL"/>
      <sheetName val="PS-04 PRS a ASRTP"/>
      <sheetName val="SO 01.1"/>
      <sheetName val="SO 01.2"/>
      <sheetName val="SO 01.3"/>
      <sheetName val="SO 01.4"/>
      <sheetName val="SO 01.5"/>
      <sheetName val="SO 01.6"/>
      <sheetName val="SO 01.7"/>
      <sheetName val=" SO 01.8"/>
      <sheetName val="SO 01.9"/>
      <sheetName val="SO 01.10"/>
      <sheetName val="SO 01.11"/>
      <sheetName val="SO 01.12"/>
      <sheetName val="SO 01.13"/>
      <sheetName val="SO 01.14"/>
      <sheetName val="SO 01.15"/>
      <sheetName val="So 01.16"/>
      <sheetName val="SO 01.17"/>
      <sheetName val="SO 01.18"/>
      <sheetName val="SO 01.19_u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ryci list"/>
      <sheetName val="Rekapitulacia"/>
      <sheetName val="Prehlad"/>
    </sheetNames>
    <sheetDataSet>
      <sheetData sheetId="0" refreshError="1"/>
      <sheetData sheetId="1" refreshError="1"/>
      <sheetData sheetId="2"/>
    </sheetDataSet>
  </externalBook>
</externalLink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8"/>
  <sheetViews>
    <sheetView showGridLines="0" showZeros="0" zoomScaleNormal="100" workbookViewId="0">
      <selection activeCell="L17" sqref="L17:O17"/>
    </sheetView>
  </sheetViews>
  <sheetFormatPr defaultColWidth="10.7109375" defaultRowHeight="12.75" customHeight="1"/>
  <cols>
    <col min="1" max="1" width="2.85546875" style="63" customWidth="1"/>
    <col min="2" max="2" width="2.140625" style="63" customWidth="1"/>
    <col min="3" max="3" width="3.28515625" style="63" customWidth="1"/>
    <col min="4" max="4" width="7.85546875" style="63" customWidth="1"/>
    <col min="5" max="5" width="15.85546875" style="63" customWidth="1"/>
    <col min="6" max="6" width="0.7109375" style="63" customWidth="1"/>
    <col min="7" max="7" width="3" style="63" customWidth="1"/>
    <col min="8" max="8" width="3.140625" style="63" customWidth="1"/>
    <col min="9" max="9" width="12.140625" style="63" customWidth="1"/>
    <col min="10" max="10" width="15.7109375" style="63" customWidth="1"/>
    <col min="11" max="11" width="0.85546875" style="63" customWidth="1"/>
    <col min="12" max="12" width="2.85546875" style="63" customWidth="1"/>
    <col min="13" max="13" width="3.28515625" style="63" customWidth="1"/>
    <col min="14" max="14" width="2.28515625" style="63" customWidth="1"/>
    <col min="15" max="15" width="14.42578125" style="63" customWidth="1"/>
    <col min="16" max="16" width="3.42578125" style="63" customWidth="1"/>
    <col min="17" max="17" width="2.28515625" style="63" customWidth="1"/>
    <col min="18" max="18" width="14.85546875" style="63" customWidth="1"/>
    <col min="19" max="19" width="0.7109375" style="63" customWidth="1"/>
    <col min="20" max="16384" width="10.7109375" style="63"/>
  </cols>
  <sheetData>
    <row r="1" spans="1:19" ht="30" customHeight="1">
      <c r="A1" s="205" t="s">
        <v>126</v>
      </c>
      <c r="B1" s="206"/>
      <c r="C1" s="206"/>
      <c r="D1" s="206"/>
      <c r="E1" s="206"/>
      <c r="F1" s="206"/>
      <c r="G1" s="206"/>
      <c r="H1" s="206"/>
      <c r="I1" s="206"/>
      <c r="J1" s="206"/>
      <c r="K1" s="206"/>
      <c r="L1" s="206"/>
      <c r="M1" s="206"/>
      <c r="N1" s="206"/>
      <c r="O1" s="206"/>
      <c r="P1" s="206"/>
      <c r="Q1" s="206"/>
      <c r="R1" s="206"/>
      <c r="S1" s="207"/>
    </row>
    <row r="2" spans="1:19" ht="12" customHeight="1">
      <c r="A2" s="64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6"/>
    </row>
    <row r="3" spans="1:19" ht="30" customHeight="1">
      <c r="A3" s="67"/>
      <c r="B3" s="68" t="s">
        <v>47</v>
      </c>
      <c r="C3" s="68"/>
      <c r="D3" s="68"/>
      <c r="E3" s="208" t="s">
        <v>120</v>
      </c>
      <c r="F3" s="209"/>
      <c r="G3" s="209"/>
      <c r="H3" s="209"/>
      <c r="I3" s="209"/>
      <c r="J3" s="210"/>
      <c r="K3" s="68"/>
      <c r="L3" s="68"/>
      <c r="M3" s="68"/>
      <c r="N3" s="68"/>
      <c r="O3" s="68" t="s">
        <v>48</v>
      </c>
      <c r="P3" s="69" t="s">
        <v>49</v>
      </c>
      <c r="Q3" s="70"/>
      <c r="R3" s="71"/>
      <c r="S3" s="72"/>
    </row>
    <row r="4" spans="1:19" ht="20.100000000000001" customHeight="1">
      <c r="A4" s="67"/>
      <c r="B4" s="68" t="s">
        <v>50</v>
      </c>
      <c r="C4" s="68"/>
      <c r="D4" s="68"/>
      <c r="E4" s="211"/>
      <c r="F4" s="212"/>
      <c r="G4" s="212"/>
      <c r="H4" s="212"/>
      <c r="I4" s="212"/>
      <c r="J4" s="213"/>
      <c r="K4" s="68"/>
      <c r="L4" s="68"/>
      <c r="M4" s="68"/>
      <c r="N4" s="68"/>
      <c r="O4" s="68" t="s">
        <v>51</v>
      </c>
      <c r="P4" s="73"/>
      <c r="Q4" s="74"/>
      <c r="R4" s="75"/>
      <c r="S4" s="72"/>
    </row>
    <row r="5" spans="1:19" ht="20.100000000000001" customHeight="1">
      <c r="A5" s="67"/>
      <c r="B5" s="68" t="s">
        <v>52</v>
      </c>
      <c r="C5" s="68"/>
      <c r="D5" s="68"/>
      <c r="E5" s="208"/>
      <c r="F5" s="209"/>
      <c r="G5" s="209"/>
      <c r="H5" s="209"/>
      <c r="I5" s="209"/>
      <c r="J5" s="210"/>
      <c r="K5" s="68"/>
      <c r="L5" s="68"/>
      <c r="M5" s="68"/>
      <c r="N5" s="68"/>
      <c r="O5" s="68" t="s">
        <v>53</v>
      </c>
      <c r="P5" s="214" t="s">
        <v>129</v>
      </c>
      <c r="Q5" s="215"/>
      <c r="R5" s="216"/>
      <c r="S5" s="72"/>
    </row>
    <row r="6" spans="1:19" ht="20.100000000000001" customHeight="1">
      <c r="A6" s="67"/>
      <c r="B6" s="68"/>
      <c r="C6" s="68"/>
      <c r="D6" s="68"/>
      <c r="E6" s="146"/>
      <c r="F6" s="147"/>
      <c r="G6" s="147"/>
      <c r="H6" s="147"/>
      <c r="I6" s="147"/>
      <c r="J6" s="148"/>
      <c r="K6" s="68"/>
      <c r="L6" s="68"/>
      <c r="M6" s="68"/>
      <c r="N6" s="68"/>
      <c r="O6" s="68" t="s">
        <v>54</v>
      </c>
      <c r="P6" s="68" t="s">
        <v>55</v>
      </c>
      <c r="Q6" s="68"/>
      <c r="R6" s="68"/>
      <c r="S6" s="72"/>
    </row>
    <row r="7" spans="1:19" ht="17.25" customHeight="1">
      <c r="A7" s="67"/>
      <c r="B7" s="68" t="s">
        <v>56</v>
      </c>
      <c r="C7" s="68"/>
      <c r="D7" s="68"/>
      <c r="E7" s="73" t="s">
        <v>18</v>
      </c>
      <c r="F7" s="145"/>
      <c r="G7" s="145"/>
      <c r="H7" s="145"/>
      <c r="I7" s="145"/>
      <c r="J7" s="75"/>
      <c r="K7" s="68"/>
      <c r="L7" s="68"/>
      <c r="M7" s="68"/>
      <c r="N7" s="68"/>
      <c r="O7" s="224" t="s">
        <v>127</v>
      </c>
      <c r="P7" s="225" t="s">
        <v>128</v>
      </c>
      <c r="Q7" s="226"/>
      <c r="R7" s="227"/>
      <c r="S7" s="72"/>
    </row>
    <row r="8" spans="1:19" ht="17.25" customHeight="1">
      <c r="A8" s="67"/>
      <c r="B8" s="68" t="s">
        <v>57</v>
      </c>
      <c r="C8" s="68"/>
      <c r="D8" s="68"/>
      <c r="E8" s="73"/>
      <c r="F8" s="68"/>
      <c r="G8" s="68"/>
      <c r="H8" s="68"/>
      <c r="I8" s="68"/>
      <c r="J8" s="75"/>
      <c r="K8" s="68"/>
      <c r="L8" s="68"/>
      <c r="M8" s="68"/>
      <c r="N8" s="68"/>
      <c r="O8" s="224"/>
      <c r="P8" s="225"/>
      <c r="Q8" s="226"/>
      <c r="R8" s="227"/>
      <c r="S8" s="72"/>
    </row>
    <row r="9" spans="1:19" ht="17.25" customHeight="1">
      <c r="A9" s="67"/>
      <c r="B9" s="68" t="s">
        <v>58</v>
      </c>
      <c r="C9" s="68"/>
      <c r="D9" s="68"/>
      <c r="E9" s="223"/>
      <c r="F9" s="68"/>
      <c r="G9" s="68"/>
      <c r="H9" s="68"/>
      <c r="I9" s="68"/>
      <c r="J9" s="75"/>
      <c r="K9" s="68"/>
      <c r="L9" s="68"/>
      <c r="M9" s="68"/>
      <c r="N9" s="68"/>
      <c r="O9" s="228"/>
      <c r="P9" s="229"/>
      <c r="Q9" s="230"/>
      <c r="R9" s="231"/>
      <c r="S9" s="72"/>
    </row>
    <row r="10" spans="1:19" ht="17.25" customHeight="1">
      <c r="A10" s="67"/>
      <c r="B10" s="68"/>
      <c r="C10" s="68"/>
      <c r="D10" s="68"/>
      <c r="E10" s="77"/>
      <c r="F10" s="78"/>
      <c r="G10" s="78"/>
      <c r="H10" s="78"/>
      <c r="I10" s="78"/>
      <c r="J10" s="79"/>
      <c r="K10" s="68"/>
      <c r="L10" s="68"/>
      <c r="M10" s="68"/>
      <c r="N10" s="68"/>
      <c r="O10" s="74"/>
      <c r="P10" s="74"/>
      <c r="Q10" s="74"/>
      <c r="R10" s="68"/>
      <c r="S10" s="72"/>
    </row>
    <row r="11" spans="1:19" ht="17.25" customHeight="1">
      <c r="A11" s="67"/>
      <c r="B11" s="68"/>
      <c r="C11" s="68"/>
      <c r="D11" s="68"/>
      <c r="E11" s="80" t="s">
        <v>59</v>
      </c>
      <c r="F11" s="68"/>
      <c r="G11" s="68" t="s">
        <v>60</v>
      </c>
      <c r="H11" s="68"/>
      <c r="I11" s="68"/>
      <c r="J11" s="68"/>
      <c r="K11" s="68"/>
      <c r="L11" s="68"/>
      <c r="M11" s="68"/>
      <c r="N11" s="68"/>
      <c r="O11" s="80" t="s">
        <v>61</v>
      </c>
      <c r="P11" s="74"/>
      <c r="Q11" s="74"/>
      <c r="R11" s="81"/>
      <c r="S11" s="72"/>
    </row>
    <row r="12" spans="1:19" ht="17.25" customHeight="1">
      <c r="A12" s="67"/>
      <c r="B12" s="68"/>
      <c r="C12" s="68"/>
      <c r="D12" s="68"/>
      <c r="E12" s="76"/>
      <c r="F12" s="68"/>
      <c r="G12" s="233"/>
      <c r="H12" s="234"/>
      <c r="I12" s="235"/>
      <c r="J12" s="68"/>
      <c r="K12" s="68"/>
      <c r="L12" s="68"/>
      <c r="M12" s="68"/>
      <c r="N12" s="68"/>
      <c r="O12" s="232"/>
      <c r="P12" s="74"/>
      <c r="Q12" s="74"/>
      <c r="R12" s="82"/>
      <c r="S12" s="72"/>
    </row>
    <row r="13" spans="1:19" ht="8.25" customHeight="1">
      <c r="A13" s="83"/>
      <c r="B13" s="84"/>
      <c r="C13" s="84"/>
      <c r="D13" s="84"/>
      <c r="E13" s="84"/>
      <c r="F13" s="84"/>
      <c r="G13" s="84"/>
      <c r="H13" s="84"/>
      <c r="I13" s="84"/>
      <c r="J13" s="84"/>
      <c r="K13" s="84"/>
      <c r="L13" s="84"/>
      <c r="M13" s="84"/>
      <c r="N13" s="84"/>
      <c r="O13" s="84"/>
      <c r="P13" s="84"/>
      <c r="Q13" s="84"/>
      <c r="R13" s="84"/>
      <c r="S13" s="85"/>
    </row>
    <row r="14" spans="1:19" ht="8.25" customHeight="1">
      <c r="A14" s="83"/>
      <c r="B14" s="84"/>
      <c r="C14" s="84"/>
      <c r="D14" s="84"/>
      <c r="E14" s="84"/>
      <c r="F14" s="84"/>
      <c r="G14" s="84"/>
      <c r="H14" s="84"/>
      <c r="I14" s="84"/>
      <c r="J14" s="84"/>
      <c r="K14" s="84"/>
      <c r="L14" s="84"/>
      <c r="M14" s="84"/>
      <c r="N14" s="84"/>
      <c r="O14" s="84"/>
      <c r="P14" s="84"/>
      <c r="Q14" s="84"/>
      <c r="R14" s="84"/>
      <c r="S14" s="85"/>
    </row>
    <row r="15" spans="1:19" ht="20.25" customHeight="1">
      <c r="A15" s="163"/>
      <c r="B15" s="164"/>
      <c r="C15" s="164"/>
      <c r="D15" s="165"/>
      <c r="E15" s="156" t="s">
        <v>93</v>
      </c>
      <c r="F15" s="156"/>
      <c r="G15" s="156"/>
      <c r="H15" s="156"/>
      <c r="I15" s="156"/>
      <c r="J15" s="156"/>
      <c r="K15" s="157"/>
      <c r="L15" s="219" t="s">
        <v>62</v>
      </c>
      <c r="M15" s="219"/>
      <c r="N15" s="219"/>
      <c r="O15" s="220"/>
      <c r="P15" s="86"/>
      <c r="Q15" s="86"/>
      <c r="R15" s="87"/>
      <c r="S15" s="88"/>
    </row>
    <row r="16" spans="1:19" ht="20.25" customHeight="1">
      <c r="A16" s="160"/>
      <c r="B16" s="161"/>
      <c r="C16" s="161"/>
      <c r="D16" s="162"/>
      <c r="E16" s="158"/>
      <c r="F16" s="158"/>
      <c r="G16" s="158"/>
      <c r="H16" s="158"/>
      <c r="I16" s="158"/>
      <c r="J16" s="158"/>
      <c r="K16" s="159"/>
      <c r="L16" s="89"/>
      <c r="M16" s="89"/>
      <c r="N16" s="89"/>
      <c r="O16" s="90"/>
      <c r="P16" s="91"/>
      <c r="Q16" s="91"/>
      <c r="R16" s="92"/>
      <c r="S16" s="93"/>
    </row>
    <row r="17" spans="1:19" ht="20.25" customHeight="1">
      <c r="A17" s="94"/>
      <c r="B17" s="91"/>
      <c r="C17" s="91"/>
      <c r="D17" s="95"/>
      <c r="E17" s="158" t="s">
        <v>82</v>
      </c>
      <c r="F17" s="158"/>
      <c r="G17" s="158"/>
      <c r="H17" s="158"/>
      <c r="I17" s="158"/>
      <c r="J17" s="158"/>
      <c r="K17" s="95"/>
      <c r="L17" s="217">
        <f>Rekap!D14</f>
        <v>0</v>
      </c>
      <c r="M17" s="217"/>
      <c r="N17" s="217"/>
      <c r="O17" s="218"/>
      <c r="P17" s="91"/>
      <c r="Q17" s="91"/>
      <c r="R17" s="92"/>
      <c r="S17" s="93"/>
    </row>
    <row r="18" spans="1:19" ht="20.25" customHeight="1">
      <c r="A18" s="96"/>
      <c r="B18" s="97"/>
      <c r="C18" s="97"/>
      <c r="D18" s="98"/>
      <c r="E18" s="194" t="s">
        <v>84</v>
      </c>
      <c r="F18" s="194"/>
      <c r="G18" s="194"/>
      <c r="H18" s="194"/>
      <c r="I18" s="194"/>
      <c r="J18" s="194"/>
      <c r="K18" s="98"/>
      <c r="L18" s="195">
        <f>Rekap!D23</f>
        <v>0</v>
      </c>
      <c r="M18" s="195"/>
      <c r="N18" s="195"/>
      <c r="O18" s="196"/>
      <c r="P18" s="97"/>
      <c r="Q18" s="97"/>
      <c r="R18" s="100"/>
      <c r="S18" s="101"/>
    </row>
    <row r="19" spans="1:19" ht="20.25" customHeight="1">
      <c r="A19" s="94"/>
      <c r="B19" s="91"/>
      <c r="C19" s="91"/>
      <c r="D19" s="95"/>
      <c r="E19" s="158" t="s">
        <v>87</v>
      </c>
      <c r="F19" s="158"/>
      <c r="G19" s="158"/>
      <c r="H19" s="158"/>
      <c r="I19" s="158"/>
      <c r="J19" s="158"/>
      <c r="K19" s="95"/>
      <c r="L19" s="221">
        <f>SUM(L17:L18)</f>
        <v>0</v>
      </c>
      <c r="M19" s="221"/>
      <c r="N19" s="221"/>
      <c r="O19" s="222"/>
      <c r="P19" s="91"/>
      <c r="Q19" s="91"/>
      <c r="R19" s="92"/>
      <c r="S19" s="93"/>
    </row>
    <row r="20" spans="1:19" ht="20.25" customHeight="1">
      <c r="A20" s="96"/>
      <c r="B20" s="97"/>
      <c r="C20" s="97"/>
      <c r="D20" s="98"/>
      <c r="E20" s="194" t="s">
        <v>63</v>
      </c>
      <c r="F20" s="194"/>
      <c r="G20" s="194"/>
      <c r="H20" s="194"/>
      <c r="I20" s="194"/>
      <c r="J20" s="194"/>
      <c r="K20" s="98"/>
      <c r="L20" s="195">
        <f>L19*0.2</f>
        <v>0</v>
      </c>
      <c r="M20" s="195"/>
      <c r="N20" s="195"/>
      <c r="O20" s="196"/>
      <c r="P20" s="97"/>
      <c r="Q20" s="97"/>
      <c r="R20" s="100"/>
      <c r="S20" s="101"/>
    </row>
    <row r="21" spans="1:19" ht="20.25" customHeight="1">
      <c r="A21" s="96"/>
      <c r="B21" s="97"/>
      <c r="C21" s="97"/>
      <c r="D21" s="98"/>
      <c r="E21" s="194" t="s">
        <v>64</v>
      </c>
      <c r="F21" s="194"/>
      <c r="G21" s="194"/>
      <c r="H21" s="194"/>
      <c r="I21" s="194"/>
      <c r="J21" s="194"/>
      <c r="K21" s="98"/>
      <c r="L21" s="197">
        <f>L19+L20</f>
        <v>0</v>
      </c>
      <c r="M21" s="197"/>
      <c r="N21" s="197"/>
      <c r="O21" s="198"/>
      <c r="P21" s="97"/>
      <c r="Q21" s="97"/>
      <c r="R21" s="100"/>
      <c r="S21" s="101"/>
    </row>
    <row r="22" spans="1:19" ht="20.25" customHeight="1">
      <c r="A22" s="96"/>
      <c r="B22" s="97"/>
      <c r="C22" s="97"/>
      <c r="D22" s="98"/>
      <c r="E22" s="99"/>
      <c r="F22" s="99"/>
      <c r="G22" s="99"/>
      <c r="H22" s="99"/>
      <c r="I22" s="99"/>
      <c r="J22" s="99"/>
      <c r="K22" s="98"/>
      <c r="L22" s="102"/>
      <c r="M22" s="102"/>
      <c r="N22" s="102"/>
      <c r="O22" s="103"/>
      <c r="P22" s="97"/>
      <c r="Q22" s="97"/>
      <c r="R22" s="100"/>
      <c r="S22" s="101"/>
    </row>
    <row r="23" spans="1:19" ht="20.25" customHeight="1">
      <c r="A23" s="96"/>
      <c r="B23" s="97"/>
      <c r="C23" s="97"/>
      <c r="D23" s="98"/>
      <c r="E23" s="99"/>
      <c r="F23" s="99"/>
      <c r="G23" s="99"/>
      <c r="H23" s="99"/>
      <c r="I23" s="99"/>
      <c r="J23" s="99"/>
      <c r="K23" s="98"/>
      <c r="L23" s="102"/>
      <c r="M23" s="102"/>
      <c r="N23" s="102"/>
      <c r="O23" s="103"/>
      <c r="P23" s="97"/>
      <c r="Q23" s="97"/>
      <c r="R23" s="100"/>
      <c r="S23" s="101"/>
    </row>
    <row r="24" spans="1:19" ht="20.25" customHeight="1">
      <c r="A24" s="96"/>
      <c r="B24" s="97"/>
      <c r="C24" s="97"/>
      <c r="D24" s="98"/>
      <c r="E24" s="99"/>
      <c r="F24" s="99"/>
      <c r="G24" s="99"/>
      <c r="H24" s="99"/>
      <c r="I24" s="99"/>
      <c r="J24" s="99"/>
      <c r="K24" s="98"/>
      <c r="L24" s="102"/>
      <c r="M24" s="102"/>
      <c r="N24" s="102"/>
      <c r="O24" s="103"/>
      <c r="P24" s="97"/>
      <c r="Q24" s="97"/>
      <c r="R24" s="100"/>
      <c r="S24" s="101"/>
    </row>
    <row r="25" spans="1:19" ht="20.25" customHeight="1">
      <c r="A25" s="96"/>
      <c r="B25" s="97"/>
      <c r="C25" s="97"/>
      <c r="D25" s="98"/>
      <c r="E25" s="99"/>
      <c r="F25" s="99"/>
      <c r="G25" s="99"/>
      <c r="H25" s="99"/>
      <c r="I25" s="99"/>
      <c r="J25" s="99"/>
      <c r="K25" s="98"/>
      <c r="L25" s="102"/>
      <c r="M25" s="102"/>
      <c r="N25" s="102"/>
      <c r="O25" s="103"/>
      <c r="P25" s="97"/>
      <c r="Q25" s="97"/>
      <c r="R25" s="100"/>
      <c r="S25" s="101"/>
    </row>
    <row r="26" spans="1:19" ht="20.25" customHeight="1">
      <c r="A26" s="104"/>
      <c r="B26" s="105"/>
      <c r="C26" s="105"/>
      <c r="D26" s="106"/>
      <c r="E26" s="107"/>
      <c r="F26" s="108"/>
      <c r="G26" s="108"/>
      <c r="H26" s="108"/>
      <c r="I26" s="108"/>
      <c r="J26" s="108"/>
      <c r="K26" s="109"/>
      <c r="L26" s="110"/>
      <c r="M26" s="110"/>
      <c r="N26" s="110"/>
      <c r="O26" s="111"/>
      <c r="P26" s="105"/>
      <c r="Q26" s="105"/>
      <c r="R26" s="112"/>
      <c r="S26" s="113"/>
    </row>
    <row r="27" spans="1:19" ht="18" customHeight="1">
      <c r="A27" s="169" t="s">
        <v>57</v>
      </c>
      <c r="B27" s="170"/>
      <c r="C27" s="170"/>
      <c r="D27" s="170"/>
      <c r="E27" s="171"/>
      <c r="F27" s="172" t="s">
        <v>65</v>
      </c>
      <c r="G27" s="173"/>
      <c r="H27" s="173"/>
      <c r="I27" s="173"/>
      <c r="J27" s="173"/>
      <c r="K27" s="174"/>
      <c r="L27" s="199" t="s">
        <v>66</v>
      </c>
      <c r="M27" s="200"/>
      <c r="N27" s="200"/>
      <c r="O27" s="200"/>
      <c r="P27" s="200"/>
      <c r="Q27" s="200"/>
      <c r="R27" s="200"/>
      <c r="S27" s="201"/>
    </row>
    <row r="28" spans="1:19" ht="18" customHeight="1">
      <c r="A28" s="166"/>
      <c r="B28" s="167"/>
      <c r="C28" s="167"/>
      <c r="D28" s="167"/>
      <c r="E28" s="168"/>
      <c r="F28" s="181">
        <v>45177</v>
      </c>
      <c r="G28" s="176"/>
      <c r="H28" s="176"/>
      <c r="I28" s="176"/>
      <c r="J28" s="176"/>
      <c r="K28" s="177"/>
      <c r="L28" s="202"/>
      <c r="M28" s="203"/>
      <c r="N28" s="203"/>
      <c r="O28" s="203"/>
      <c r="P28" s="203"/>
      <c r="Q28" s="203"/>
      <c r="R28" s="203"/>
      <c r="S28" s="204"/>
    </row>
    <row r="29" spans="1:19" ht="18" customHeight="1">
      <c r="A29" s="166" t="s">
        <v>67</v>
      </c>
      <c r="B29" s="167"/>
      <c r="C29" s="167"/>
      <c r="D29" s="167"/>
      <c r="E29" s="168"/>
      <c r="F29" s="175"/>
      <c r="G29" s="176"/>
      <c r="H29" s="176"/>
      <c r="I29" s="176"/>
      <c r="J29" s="176"/>
      <c r="K29" s="177"/>
      <c r="L29" s="202"/>
      <c r="M29" s="203"/>
      <c r="N29" s="203"/>
      <c r="O29" s="203"/>
      <c r="P29" s="203"/>
      <c r="Q29" s="203"/>
      <c r="R29" s="203"/>
      <c r="S29" s="204"/>
    </row>
    <row r="30" spans="1:19" ht="18" customHeight="1">
      <c r="A30" s="178"/>
      <c r="B30" s="179"/>
      <c r="C30" s="179"/>
      <c r="D30" s="179"/>
      <c r="E30" s="180"/>
      <c r="F30" s="175"/>
      <c r="G30" s="176"/>
      <c r="H30" s="176"/>
      <c r="I30" s="176"/>
      <c r="J30" s="176"/>
      <c r="K30" s="177"/>
      <c r="L30" s="202"/>
      <c r="M30" s="203"/>
      <c r="N30" s="203"/>
      <c r="O30" s="203"/>
      <c r="P30" s="203"/>
      <c r="Q30" s="203"/>
      <c r="R30" s="203"/>
      <c r="S30" s="204"/>
    </row>
    <row r="31" spans="1:19" ht="18" customHeight="1">
      <c r="A31" s="114"/>
      <c r="B31" s="115"/>
      <c r="C31" s="115"/>
      <c r="D31" s="115"/>
      <c r="E31" s="116"/>
      <c r="F31" s="122"/>
      <c r="G31" s="117"/>
      <c r="H31" s="117"/>
      <c r="I31" s="117"/>
      <c r="J31" s="117"/>
      <c r="K31" s="118"/>
      <c r="L31" s="119"/>
      <c r="M31" s="120"/>
      <c r="N31" s="120"/>
      <c r="O31" s="120"/>
      <c r="P31" s="120"/>
      <c r="Q31" s="120"/>
      <c r="R31" s="120"/>
      <c r="S31" s="121"/>
    </row>
    <row r="32" spans="1:19" ht="18" customHeight="1">
      <c r="A32" s="182"/>
      <c r="B32" s="183"/>
      <c r="C32" s="183"/>
      <c r="D32" s="183"/>
      <c r="E32" s="184"/>
      <c r="F32" s="188"/>
      <c r="G32" s="189"/>
      <c r="H32" s="189"/>
      <c r="I32" s="189"/>
      <c r="J32" s="189"/>
      <c r="K32" s="190"/>
      <c r="L32" s="153"/>
      <c r="M32" s="154"/>
      <c r="N32" s="154"/>
      <c r="O32" s="154"/>
      <c r="P32" s="154"/>
      <c r="Q32" s="154"/>
      <c r="R32" s="154"/>
      <c r="S32" s="155"/>
    </row>
    <row r="33" spans="1:19" ht="18" customHeight="1">
      <c r="A33" s="169" t="s">
        <v>56</v>
      </c>
      <c r="B33" s="170"/>
      <c r="C33" s="170"/>
      <c r="D33" s="170"/>
      <c r="E33" s="171"/>
      <c r="F33" s="172" t="s">
        <v>65</v>
      </c>
      <c r="G33" s="173"/>
      <c r="H33" s="173"/>
      <c r="I33" s="173"/>
      <c r="J33" s="173"/>
      <c r="K33" s="174"/>
      <c r="L33" s="199" t="s">
        <v>66</v>
      </c>
      <c r="M33" s="200"/>
      <c r="N33" s="200"/>
      <c r="O33" s="200"/>
      <c r="P33" s="200"/>
      <c r="Q33" s="200"/>
      <c r="R33" s="200"/>
      <c r="S33" s="201"/>
    </row>
    <row r="34" spans="1:19" ht="18" customHeight="1">
      <c r="A34" s="114"/>
      <c r="B34" s="115"/>
      <c r="C34" s="115"/>
      <c r="D34" s="115"/>
      <c r="E34" s="116"/>
      <c r="F34" s="123"/>
      <c r="G34" s="124"/>
      <c r="H34" s="124"/>
      <c r="I34" s="124"/>
      <c r="J34" s="124"/>
      <c r="K34" s="125"/>
      <c r="L34" s="120"/>
      <c r="M34" s="120"/>
      <c r="N34" s="120"/>
      <c r="O34" s="120"/>
      <c r="P34" s="120"/>
      <c r="Q34" s="120"/>
      <c r="R34" s="120"/>
      <c r="S34" s="121"/>
    </row>
    <row r="35" spans="1:19" ht="18" customHeight="1">
      <c r="A35" s="114"/>
      <c r="B35" s="115"/>
      <c r="C35" s="115"/>
      <c r="D35" s="115"/>
      <c r="E35" s="116"/>
      <c r="F35" s="123"/>
      <c r="G35" s="124"/>
      <c r="H35" s="124"/>
      <c r="I35" s="124"/>
      <c r="J35" s="124"/>
      <c r="K35" s="125"/>
      <c r="L35" s="120"/>
      <c r="M35" s="120"/>
      <c r="N35" s="120"/>
      <c r="O35" s="120"/>
      <c r="P35" s="120"/>
      <c r="Q35" s="120"/>
      <c r="R35" s="120"/>
      <c r="S35" s="121"/>
    </row>
    <row r="36" spans="1:19" ht="18" customHeight="1">
      <c r="A36" s="114"/>
      <c r="B36" s="115"/>
      <c r="C36" s="115"/>
      <c r="D36" s="115"/>
      <c r="E36" s="116"/>
      <c r="F36" s="123"/>
      <c r="G36" s="124"/>
      <c r="H36" s="124"/>
      <c r="I36" s="124"/>
      <c r="J36" s="124"/>
      <c r="K36" s="125"/>
      <c r="L36" s="120"/>
      <c r="M36" s="120"/>
      <c r="N36" s="120"/>
      <c r="O36" s="120"/>
      <c r="P36" s="120"/>
      <c r="Q36" s="120"/>
      <c r="R36" s="120"/>
      <c r="S36" s="121"/>
    </row>
    <row r="37" spans="1:19" ht="18" customHeight="1">
      <c r="A37" s="178"/>
      <c r="B37" s="179"/>
      <c r="C37" s="179"/>
      <c r="D37" s="179"/>
      <c r="E37" s="180"/>
      <c r="F37" s="191"/>
      <c r="G37" s="192"/>
      <c r="H37" s="192"/>
      <c r="I37" s="192"/>
      <c r="J37" s="192"/>
      <c r="K37" s="193"/>
      <c r="L37" s="202"/>
      <c r="M37" s="203"/>
      <c r="N37" s="203"/>
      <c r="O37" s="203"/>
      <c r="P37" s="203"/>
      <c r="Q37" s="203"/>
      <c r="R37" s="203"/>
      <c r="S37" s="204"/>
    </row>
    <row r="38" spans="1:19" ht="18" customHeight="1">
      <c r="A38" s="182"/>
      <c r="B38" s="183"/>
      <c r="C38" s="183"/>
      <c r="D38" s="183"/>
      <c r="E38" s="184"/>
      <c r="F38" s="185"/>
      <c r="G38" s="186"/>
      <c r="H38" s="186"/>
      <c r="I38" s="186"/>
      <c r="J38" s="186"/>
      <c r="K38" s="187"/>
      <c r="L38" s="153"/>
      <c r="M38" s="154"/>
      <c r="N38" s="154"/>
      <c r="O38" s="154"/>
      <c r="P38" s="154"/>
      <c r="Q38" s="154"/>
      <c r="R38" s="154"/>
      <c r="S38" s="155"/>
    </row>
  </sheetData>
  <mergeCells count="45">
    <mergeCell ref="L17:O17"/>
    <mergeCell ref="L15:O15"/>
    <mergeCell ref="L32:S32"/>
    <mergeCell ref="L37:S37"/>
    <mergeCell ref="L18:O18"/>
    <mergeCell ref="L19:O19"/>
    <mergeCell ref="E20:J20"/>
    <mergeCell ref="A1:S1"/>
    <mergeCell ref="E3:J3"/>
    <mergeCell ref="E4:J4"/>
    <mergeCell ref="E5:J5"/>
    <mergeCell ref="P5:R5"/>
    <mergeCell ref="G12:I12"/>
    <mergeCell ref="E17:J17"/>
    <mergeCell ref="E18:J18"/>
    <mergeCell ref="E19:J19"/>
    <mergeCell ref="E21:J21"/>
    <mergeCell ref="L20:O20"/>
    <mergeCell ref="L21:O21"/>
    <mergeCell ref="A33:E33"/>
    <mergeCell ref="F33:K33"/>
    <mergeCell ref="L33:S33"/>
    <mergeCell ref="L28:S28"/>
    <mergeCell ref="L29:S29"/>
    <mergeCell ref="L27:S27"/>
    <mergeCell ref="L30:S30"/>
    <mergeCell ref="A37:E37"/>
    <mergeCell ref="F28:K28"/>
    <mergeCell ref="A38:E38"/>
    <mergeCell ref="F38:K38"/>
    <mergeCell ref="A30:E30"/>
    <mergeCell ref="F30:K30"/>
    <mergeCell ref="A32:E32"/>
    <mergeCell ref="F32:K32"/>
    <mergeCell ref="F37:K37"/>
    <mergeCell ref="L38:S38"/>
    <mergeCell ref="E15:K15"/>
    <mergeCell ref="E16:K16"/>
    <mergeCell ref="A16:D16"/>
    <mergeCell ref="A15:D15"/>
    <mergeCell ref="A28:E28"/>
    <mergeCell ref="A29:E29"/>
    <mergeCell ref="A27:E27"/>
    <mergeCell ref="F27:K27"/>
    <mergeCell ref="F29:K29"/>
  </mergeCells>
  <phoneticPr fontId="45" type="noConversion"/>
  <printOptions verticalCentered="1"/>
  <pageMargins left="0.78740157480314965" right="0.39370078740157483" top="0.59055118110236227" bottom="0.78740157480314965" header="0.39370078740157483" footer="0.39370078740157483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showZeros="0" zoomScaleNormal="100" workbookViewId="0">
      <selection activeCell="C3" sqref="C3:C5"/>
    </sheetView>
  </sheetViews>
  <sheetFormatPr defaultColWidth="9.28515625" defaultRowHeight="13.8"/>
  <cols>
    <col min="1" max="1" width="5.85546875" style="48" customWidth="1"/>
    <col min="2" max="2" width="55.85546875" style="48" customWidth="1"/>
    <col min="3" max="4" width="18.85546875" style="48" customWidth="1"/>
    <col min="5" max="5" width="14.85546875" style="48" customWidth="1"/>
    <col min="6" max="6" width="9.28515625" style="62"/>
    <col min="7" max="7" width="9.28515625" style="61"/>
    <col min="8" max="16384" width="9.28515625" style="48"/>
  </cols>
  <sheetData>
    <row r="1" spans="1:5" ht="24.6" customHeight="1">
      <c r="A1" s="236" t="s">
        <v>131</v>
      </c>
      <c r="B1" s="236"/>
      <c r="C1" s="236"/>
      <c r="D1" s="236"/>
      <c r="E1" s="236"/>
    </row>
    <row r="2" spans="1:5">
      <c r="A2" s="2" t="s">
        <v>121</v>
      </c>
      <c r="B2" s="3"/>
      <c r="C2" s="5"/>
      <c r="D2" s="6"/>
      <c r="E2" s="3"/>
    </row>
    <row r="3" spans="1:5">
      <c r="A3" s="2" t="s">
        <v>80</v>
      </c>
      <c r="B3" s="3"/>
      <c r="C3" s="3" t="s">
        <v>17</v>
      </c>
      <c r="E3" s="6"/>
    </row>
    <row r="4" spans="1:5">
      <c r="A4" s="2" t="s">
        <v>110</v>
      </c>
      <c r="B4" s="3"/>
      <c r="C4" s="3" t="s">
        <v>130</v>
      </c>
      <c r="D4" s="48">
        <f>'Krycí list'!E9</f>
        <v>0</v>
      </c>
      <c r="E4" s="6"/>
    </row>
    <row r="5" spans="1:5">
      <c r="A5" s="3" t="s">
        <v>70</v>
      </c>
      <c r="B5" s="3"/>
      <c r="C5" s="3" t="s">
        <v>68</v>
      </c>
      <c r="D5" s="126">
        <f>'Krycí list'!O12</f>
        <v>0</v>
      </c>
    </row>
    <row r="6" spans="1:5" ht="14.4" thickBot="1">
      <c r="A6" s="32"/>
      <c r="B6" s="32"/>
      <c r="C6" s="33"/>
      <c r="D6" s="33"/>
      <c r="E6" s="34"/>
    </row>
    <row r="7" spans="1:5">
      <c r="A7" s="9"/>
      <c r="B7" s="35"/>
      <c r="C7" s="49"/>
      <c r="D7" s="50"/>
      <c r="E7" s="51"/>
    </row>
    <row r="8" spans="1:5" ht="17.399999999999999">
      <c r="A8" s="14"/>
      <c r="B8" s="36" t="s">
        <v>81</v>
      </c>
      <c r="C8" s="52"/>
      <c r="D8" s="53"/>
      <c r="E8" s="54"/>
    </row>
    <row r="9" spans="1:5">
      <c r="A9" s="14"/>
      <c r="B9" s="16"/>
      <c r="C9" s="52"/>
      <c r="D9" s="53"/>
      <c r="E9" s="54"/>
    </row>
    <row r="10" spans="1:5">
      <c r="A10" s="14"/>
      <c r="B10" s="37" t="s">
        <v>82</v>
      </c>
      <c r="C10" s="52"/>
      <c r="D10" s="11"/>
      <c r="E10" s="54"/>
    </row>
    <row r="11" spans="1:5">
      <c r="A11" s="14"/>
      <c r="B11" s="37"/>
      <c r="C11" s="52"/>
      <c r="D11" s="11"/>
      <c r="E11" s="54"/>
    </row>
    <row r="12" spans="1:5" ht="26.4">
      <c r="A12" s="14"/>
      <c r="B12" s="16" t="s">
        <v>5</v>
      </c>
      <c r="C12" s="52"/>
      <c r="D12" s="11">
        <f>'PS-T '!F34</f>
        <v>0</v>
      </c>
      <c r="E12" s="54"/>
    </row>
    <row r="13" spans="1:5" ht="26.4">
      <c r="A13" s="14"/>
      <c r="B13" s="38" t="s">
        <v>124</v>
      </c>
      <c r="C13" s="55"/>
      <c r="D13" s="22">
        <f>'PS-E'!F25</f>
        <v>0</v>
      </c>
      <c r="E13" s="54"/>
    </row>
    <row r="14" spans="1:5">
      <c r="A14" s="14"/>
      <c r="B14" s="39" t="s">
        <v>83</v>
      </c>
      <c r="C14" s="49"/>
      <c r="D14" s="40">
        <f>SUBTOTAL(9,D12:D13)</f>
        <v>0</v>
      </c>
      <c r="E14" s="54"/>
    </row>
    <row r="15" spans="1:5">
      <c r="A15" s="14"/>
      <c r="B15" s="16"/>
      <c r="C15" s="52"/>
      <c r="D15" s="11"/>
      <c r="E15" s="54"/>
    </row>
    <row r="16" spans="1:5">
      <c r="A16" s="14"/>
      <c r="B16" s="16"/>
      <c r="C16" s="52"/>
      <c r="D16" s="11"/>
      <c r="E16" s="54"/>
    </row>
    <row r="17" spans="1:5">
      <c r="A17" s="14"/>
      <c r="B17" s="15" t="s">
        <v>84</v>
      </c>
      <c r="C17" s="52"/>
      <c r="D17" s="11"/>
      <c r="E17" s="54"/>
    </row>
    <row r="18" spans="1:5">
      <c r="A18" s="14"/>
      <c r="B18" s="16" t="s">
        <v>30</v>
      </c>
      <c r="C18" s="52"/>
      <c r="D18" s="11"/>
      <c r="E18" s="54"/>
    </row>
    <row r="19" spans="1:5">
      <c r="A19" s="14"/>
      <c r="B19" s="16" t="s">
        <v>14</v>
      </c>
      <c r="C19" s="52"/>
      <c r="D19" s="11"/>
      <c r="E19" s="54"/>
    </row>
    <row r="20" spans="1:5" ht="25.5" customHeight="1">
      <c r="A20" s="14"/>
      <c r="B20" s="16" t="s">
        <v>125</v>
      </c>
      <c r="C20" s="52"/>
      <c r="D20" s="11"/>
      <c r="E20" s="54"/>
    </row>
    <row r="21" spans="1:5" ht="39.6">
      <c r="A21" s="14"/>
      <c r="B21" s="16" t="s">
        <v>15</v>
      </c>
      <c r="C21" s="52"/>
      <c r="D21" s="11"/>
      <c r="E21" s="54"/>
    </row>
    <row r="22" spans="1:5" ht="26.4">
      <c r="A22" s="14"/>
      <c r="B22" s="38" t="s">
        <v>16</v>
      </c>
      <c r="C22" s="55"/>
      <c r="D22" s="22"/>
      <c r="E22" s="54"/>
    </row>
    <row r="23" spans="1:5">
      <c r="A23" s="14"/>
      <c r="B23" s="39" t="s">
        <v>85</v>
      </c>
      <c r="C23" s="49"/>
      <c r="D23" s="40">
        <f>SUBTOTAL(9,D18:D22)</f>
        <v>0</v>
      </c>
      <c r="E23" s="54"/>
    </row>
    <row r="24" spans="1:5">
      <c r="A24" s="14"/>
      <c r="B24" s="39"/>
      <c r="C24" s="49"/>
      <c r="D24" s="40"/>
      <c r="E24" s="54"/>
    </row>
    <row r="25" spans="1:5">
      <c r="A25" s="14"/>
      <c r="B25" s="41" t="s">
        <v>86</v>
      </c>
      <c r="C25" s="49"/>
      <c r="D25" s="40"/>
      <c r="E25" s="54"/>
    </row>
    <row r="26" spans="1:5">
      <c r="A26" s="14"/>
      <c r="B26" s="42" t="str">
        <f>B10</f>
        <v>Prevádzkové súbory</v>
      </c>
      <c r="C26" s="56"/>
      <c r="D26" s="43">
        <f>D14</f>
        <v>0</v>
      </c>
      <c r="E26" s="54"/>
    </row>
    <row r="27" spans="1:5">
      <c r="A27" s="14"/>
      <c r="B27" s="44" t="str">
        <f>B17</f>
        <v>Všeobecné položky</v>
      </c>
      <c r="C27" s="57"/>
      <c r="D27" s="45">
        <f>D23</f>
        <v>0</v>
      </c>
      <c r="E27" s="54"/>
    </row>
    <row r="28" spans="1:5">
      <c r="A28" s="14"/>
      <c r="B28" s="39" t="s">
        <v>87</v>
      </c>
      <c r="C28" s="49"/>
      <c r="D28" s="40">
        <f>SUM(D26:D27)</f>
        <v>0</v>
      </c>
      <c r="E28" s="54"/>
    </row>
    <row r="29" spans="1:5" ht="14.4" thickBot="1">
      <c r="A29" s="46"/>
      <c r="B29" s="47"/>
      <c r="C29" s="58"/>
      <c r="D29" s="59"/>
      <c r="E29" s="60"/>
    </row>
    <row r="31" spans="1:5">
      <c r="B31" s="134" t="s">
        <v>89</v>
      </c>
    </row>
    <row r="32" spans="1:5" ht="144.75" customHeight="1">
      <c r="B32" s="135" t="s">
        <v>90</v>
      </c>
    </row>
    <row r="33" spans="2:2" ht="55.5" customHeight="1">
      <c r="B33" s="135" t="s">
        <v>91</v>
      </c>
    </row>
  </sheetData>
  <mergeCells count="1">
    <mergeCell ref="A1:E1"/>
  </mergeCells>
  <phoneticPr fontId="0" type="noConversion"/>
  <pageMargins left="0.70866141732283472" right="0.47244094488188981" top="0.59055118110236227" bottom="0.98425196850393704" header="0.51181102362204722" footer="0.51181102362204722"/>
  <pageSetup paperSize="9" orientation="portrait" r:id="rId1"/>
  <headerFooter alignWithMargins="0"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34"/>
  <sheetViews>
    <sheetView showZeros="0" tabSelected="1" zoomScaleNormal="100" workbookViewId="0">
      <selection activeCell="F34" sqref="F34"/>
    </sheetView>
  </sheetViews>
  <sheetFormatPr defaultColWidth="12" defaultRowHeight="13.2"/>
  <cols>
    <col min="1" max="1" width="7.85546875" style="29" customWidth="1"/>
    <col min="2" max="2" width="50.85546875" style="13" customWidth="1"/>
    <col min="3" max="3" width="7.85546875" style="30" customWidth="1"/>
    <col min="4" max="4" width="14.85546875" style="30" customWidth="1"/>
    <col min="5" max="5" width="16.85546875" style="31" customWidth="1"/>
    <col min="6" max="6" width="16.85546875" style="30" customWidth="1"/>
    <col min="7" max="16384" width="12" style="13"/>
  </cols>
  <sheetData>
    <row r="1" spans="1:6" s="1" customFormat="1" ht="30" customHeight="1">
      <c r="A1" s="236" t="s">
        <v>132</v>
      </c>
      <c r="B1" s="236"/>
      <c r="C1" s="236"/>
      <c r="D1" s="236"/>
      <c r="E1" s="236"/>
      <c r="F1" s="236"/>
    </row>
    <row r="2" spans="1:6" s="1" customFormat="1" ht="13.5" customHeight="1">
      <c r="A2" s="2" t="str">
        <f>Rekap!A2</f>
        <v>Stavba:    ČOV Dolné Saliby - odstránenie havarijného stavu - 1.Etapa</v>
      </c>
      <c r="B2" s="3"/>
      <c r="C2" s="4"/>
      <c r="D2" s="5"/>
      <c r="E2" s="6"/>
      <c r="F2" s="3"/>
    </row>
    <row r="3" spans="1:6" s="1" customFormat="1" ht="13.5" customHeight="1">
      <c r="A3" s="2" t="s">
        <v>19</v>
      </c>
      <c r="B3" s="3"/>
      <c r="C3" s="7"/>
      <c r="D3" s="5"/>
      <c r="E3" s="3"/>
      <c r="F3" s="6"/>
    </row>
    <row r="4" spans="1:6" s="1" customFormat="1" ht="13.5" customHeight="1">
      <c r="A4" s="2" t="s">
        <v>69</v>
      </c>
      <c r="B4" s="3"/>
      <c r="C4" s="7"/>
      <c r="D4" s="5"/>
      <c r="E4" s="3"/>
      <c r="F4" s="6"/>
    </row>
    <row r="5" spans="1:6" s="1" customFormat="1" ht="13.5" customHeight="1">
      <c r="A5" s="3" t="s">
        <v>70</v>
      </c>
      <c r="B5" s="3"/>
      <c r="C5" s="7"/>
      <c r="D5" s="237" t="s">
        <v>17</v>
      </c>
      <c r="E5" s="237"/>
      <c r="F5" s="237"/>
    </row>
    <row r="6" spans="1:6" s="1" customFormat="1" ht="13.5" customHeight="1">
      <c r="A6" s="3"/>
      <c r="B6" s="3"/>
      <c r="C6" s="7"/>
      <c r="D6" s="3" t="s">
        <v>130</v>
      </c>
      <c r="E6" s="128">
        <f>'Krycí list'!E9</f>
        <v>0</v>
      </c>
      <c r="F6" s="126"/>
    </row>
    <row r="7" spans="1:6" s="1" customFormat="1" ht="13.5" customHeight="1">
      <c r="A7" s="3"/>
      <c r="B7" s="3"/>
      <c r="C7" s="7"/>
      <c r="D7" s="3" t="s">
        <v>68</v>
      </c>
      <c r="E7" s="238">
        <f>'Krycí list'!O12</f>
        <v>0</v>
      </c>
      <c r="F7" s="126"/>
    </row>
    <row r="8" spans="1:6" s="1" customFormat="1" ht="13.5" customHeight="1" thickBot="1">
      <c r="A8" s="3"/>
      <c r="B8" s="3"/>
      <c r="C8" s="7"/>
      <c r="D8" s="5"/>
      <c r="E8" s="5"/>
      <c r="F8" s="6"/>
    </row>
    <row r="9" spans="1:6" s="8" customFormat="1" ht="32.1" customHeight="1" thickBot="1">
      <c r="A9" s="129" t="s">
        <v>71</v>
      </c>
      <c r="B9" s="130" t="s">
        <v>72</v>
      </c>
      <c r="C9" s="131" t="s">
        <v>73</v>
      </c>
      <c r="D9" s="132" t="s">
        <v>94</v>
      </c>
      <c r="E9" s="130" t="s">
        <v>109</v>
      </c>
      <c r="F9" s="133" t="s">
        <v>74</v>
      </c>
    </row>
    <row r="10" spans="1:6" s="8" customFormat="1" ht="32.1" customHeight="1">
      <c r="A10" s="136"/>
      <c r="B10" s="141" t="s">
        <v>45</v>
      </c>
      <c r="C10" s="138"/>
      <c r="D10" s="139"/>
      <c r="E10" s="137"/>
      <c r="F10" s="140"/>
    </row>
    <row r="11" spans="1:6" ht="39.6">
      <c r="A11" s="142">
        <v>1</v>
      </c>
      <c r="B11" s="127" t="s">
        <v>117</v>
      </c>
      <c r="C11" s="10" t="s">
        <v>75</v>
      </c>
      <c r="D11" s="11">
        <v>1</v>
      </c>
      <c r="E11" s="11"/>
      <c r="F11" s="12">
        <f>D11*E11</f>
        <v>0</v>
      </c>
    </row>
    <row r="12" spans="1:6" ht="39.6">
      <c r="A12" s="142">
        <v>2</v>
      </c>
      <c r="B12" s="127" t="s">
        <v>118</v>
      </c>
      <c r="C12" s="10" t="s">
        <v>75</v>
      </c>
      <c r="D12" s="11">
        <v>1</v>
      </c>
      <c r="E12" s="11"/>
      <c r="F12" s="12">
        <f>D12*E12</f>
        <v>0</v>
      </c>
    </row>
    <row r="13" spans="1:6" ht="46.5" customHeight="1">
      <c r="A13" s="142">
        <v>2</v>
      </c>
      <c r="B13" s="16" t="s">
        <v>119</v>
      </c>
      <c r="C13" s="10" t="s">
        <v>88</v>
      </c>
      <c r="D13" s="11">
        <v>2</v>
      </c>
      <c r="E13" s="11"/>
      <c r="F13" s="12">
        <f>D13*E13</f>
        <v>0</v>
      </c>
    </row>
    <row r="14" spans="1:6" ht="15.6">
      <c r="A14" s="142" t="s">
        <v>98</v>
      </c>
      <c r="B14" s="141" t="s">
        <v>92</v>
      </c>
      <c r="C14" s="10"/>
      <c r="D14" s="11"/>
      <c r="E14" s="11"/>
      <c r="F14" s="12"/>
    </row>
    <row r="15" spans="1:6" ht="105.6">
      <c r="A15" s="142" t="s">
        <v>100</v>
      </c>
      <c r="B15" s="143" t="s">
        <v>1</v>
      </c>
      <c r="C15" s="10" t="s">
        <v>75</v>
      </c>
      <c r="D15" s="11">
        <v>2</v>
      </c>
      <c r="E15" s="11"/>
      <c r="F15" s="12">
        <f t="shared" ref="F15:F20" si="0">D15*E15</f>
        <v>0</v>
      </c>
    </row>
    <row r="16" spans="1:6" ht="58.5" customHeight="1">
      <c r="A16" s="142" t="s">
        <v>101</v>
      </c>
      <c r="B16" s="127" t="s">
        <v>2</v>
      </c>
      <c r="C16" s="10" t="s">
        <v>75</v>
      </c>
      <c r="D16" s="11">
        <v>1</v>
      </c>
      <c r="E16" s="11"/>
      <c r="F16" s="12">
        <f t="shared" si="0"/>
        <v>0</v>
      </c>
    </row>
    <row r="17" spans="1:6" ht="83.25" customHeight="1">
      <c r="A17" s="142" t="s">
        <v>102</v>
      </c>
      <c r="B17" s="16" t="s">
        <v>3</v>
      </c>
      <c r="C17" s="10" t="s">
        <v>75</v>
      </c>
      <c r="D17" s="11">
        <v>1</v>
      </c>
      <c r="E17" s="11"/>
      <c r="F17" s="12">
        <f t="shared" si="0"/>
        <v>0</v>
      </c>
    </row>
    <row r="18" spans="1:6" ht="46.5" customHeight="1">
      <c r="A18" s="142" t="s">
        <v>103</v>
      </c>
      <c r="B18" s="16" t="s">
        <v>107</v>
      </c>
      <c r="C18" s="10" t="s">
        <v>88</v>
      </c>
      <c r="D18" s="11">
        <v>2.6</v>
      </c>
      <c r="E18" s="11"/>
      <c r="F18" s="12">
        <f t="shared" si="0"/>
        <v>0</v>
      </c>
    </row>
    <row r="19" spans="1:6" ht="48" customHeight="1">
      <c r="A19" s="142" t="s">
        <v>104</v>
      </c>
      <c r="B19" s="16" t="s">
        <v>108</v>
      </c>
      <c r="C19" s="10" t="s">
        <v>88</v>
      </c>
      <c r="D19" s="11">
        <v>1.5</v>
      </c>
      <c r="E19" s="11"/>
      <c r="F19" s="12">
        <f t="shared" si="0"/>
        <v>0</v>
      </c>
    </row>
    <row r="20" spans="1:6" ht="57.75" customHeight="1">
      <c r="A20" s="142" t="s">
        <v>105</v>
      </c>
      <c r="B20" s="16" t="s">
        <v>0</v>
      </c>
      <c r="C20" s="10" t="s">
        <v>75</v>
      </c>
      <c r="D20" s="11">
        <v>1</v>
      </c>
      <c r="E20" s="11"/>
      <c r="F20" s="12">
        <f t="shared" si="0"/>
        <v>0</v>
      </c>
    </row>
    <row r="21" spans="1:6" ht="15.6">
      <c r="A21" s="142" t="s">
        <v>32</v>
      </c>
      <c r="B21" s="141" t="s">
        <v>4</v>
      </c>
      <c r="C21" s="10"/>
      <c r="D21" s="11"/>
      <c r="E21" s="11"/>
      <c r="F21" s="12"/>
    </row>
    <row r="22" spans="1:6">
      <c r="A22" s="142" t="s">
        <v>33</v>
      </c>
      <c r="B22" s="16" t="s">
        <v>7</v>
      </c>
      <c r="C22" s="10"/>
      <c r="D22" s="11"/>
      <c r="E22" s="11"/>
      <c r="F22" s="12"/>
    </row>
    <row r="23" spans="1:6" ht="26.4">
      <c r="A23" s="142" t="s">
        <v>34</v>
      </c>
      <c r="B23" s="16" t="s">
        <v>6</v>
      </c>
      <c r="C23" s="10" t="s">
        <v>75</v>
      </c>
      <c r="D23" s="11">
        <v>1</v>
      </c>
      <c r="E23" s="11"/>
      <c r="F23" s="12">
        <f t="shared" ref="F23:F33" si="1">D23*E23</f>
        <v>0</v>
      </c>
    </row>
    <row r="24" spans="1:6">
      <c r="A24" s="142" t="s">
        <v>35</v>
      </c>
      <c r="B24" s="16" t="s">
        <v>8</v>
      </c>
      <c r="C24" s="10" t="s">
        <v>75</v>
      </c>
      <c r="D24" s="11">
        <v>1</v>
      </c>
      <c r="E24" s="11"/>
      <c r="F24" s="12">
        <f t="shared" si="1"/>
        <v>0</v>
      </c>
    </row>
    <row r="25" spans="1:6" ht="26.4">
      <c r="A25" s="142" t="s">
        <v>36</v>
      </c>
      <c r="B25" s="16" t="s">
        <v>9</v>
      </c>
      <c r="C25" s="10" t="s">
        <v>75</v>
      </c>
      <c r="D25" s="11">
        <v>1</v>
      </c>
      <c r="E25" s="11"/>
      <c r="F25" s="12">
        <f t="shared" si="1"/>
        <v>0</v>
      </c>
    </row>
    <row r="26" spans="1:6" ht="39.6">
      <c r="A26" s="142" t="s">
        <v>37</v>
      </c>
      <c r="B26" s="16" t="s">
        <v>10</v>
      </c>
      <c r="C26" s="10" t="s">
        <v>75</v>
      </c>
      <c r="D26" s="11">
        <v>1</v>
      </c>
      <c r="E26" s="11"/>
      <c r="F26" s="12">
        <f t="shared" si="1"/>
        <v>0</v>
      </c>
    </row>
    <row r="27" spans="1:6" ht="39.6">
      <c r="A27" s="142" t="s">
        <v>38</v>
      </c>
      <c r="B27" s="16" t="s">
        <v>11</v>
      </c>
      <c r="C27" s="10" t="s">
        <v>75</v>
      </c>
      <c r="D27" s="11">
        <v>1</v>
      </c>
      <c r="E27" s="11"/>
      <c r="F27" s="12">
        <f t="shared" si="1"/>
        <v>0</v>
      </c>
    </row>
    <row r="28" spans="1:6">
      <c r="A28" s="142" t="s">
        <v>39</v>
      </c>
      <c r="B28" s="16" t="s">
        <v>12</v>
      </c>
      <c r="C28" s="10" t="s">
        <v>75</v>
      </c>
      <c r="D28" s="11">
        <v>1</v>
      </c>
      <c r="E28" s="11"/>
      <c r="F28" s="12">
        <f t="shared" si="1"/>
        <v>0</v>
      </c>
    </row>
    <row r="29" spans="1:6" ht="26.4">
      <c r="A29" s="142" t="s">
        <v>40</v>
      </c>
      <c r="B29" s="16" t="s">
        <v>13</v>
      </c>
      <c r="C29" s="10" t="s">
        <v>75</v>
      </c>
      <c r="D29" s="11">
        <v>1</v>
      </c>
      <c r="E29" s="11"/>
      <c r="F29" s="12">
        <f t="shared" si="1"/>
        <v>0</v>
      </c>
    </row>
    <row r="30" spans="1:6" ht="26.4">
      <c r="A30" s="142" t="s">
        <v>41</v>
      </c>
      <c r="B30" s="16" t="s">
        <v>122</v>
      </c>
      <c r="C30" s="10" t="s">
        <v>75</v>
      </c>
      <c r="D30" s="11">
        <v>1</v>
      </c>
      <c r="E30" s="11"/>
      <c r="F30" s="12">
        <f t="shared" si="1"/>
        <v>0</v>
      </c>
    </row>
    <row r="31" spans="1:6" ht="63.75" customHeight="1">
      <c r="A31" s="142" t="s">
        <v>42</v>
      </c>
      <c r="B31" s="16" t="s">
        <v>116</v>
      </c>
      <c r="C31" s="10" t="s">
        <v>76</v>
      </c>
      <c r="D31" s="11">
        <v>60</v>
      </c>
      <c r="E31" s="11"/>
      <c r="F31" s="12">
        <f t="shared" si="1"/>
        <v>0</v>
      </c>
    </row>
    <row r="32" spans="1:6">
      <c r="A32" s="142" t="s">
        <v>43</v>
      </c>
      <c r="B32" s="16" t="s">
        <v>77</v>
      </c>
      <c r="C32" s="17" t="s">
        <v>76</v>
      </c>
      <c r="D32" s="18">
        <v>8</v>
      </c>
      <c r="E32" s="11"/>
      <c r="F32" s="19">
        <f t="shared" si="1"/>
        <v>0</v>
      </c>
    </row>
    <row r="33" spans="1:38" ht="13.8" thickBot="1">
      <c r="A33" s="144" t="s">
        <v>44</v>
      </c>
      <c r="B33" s="20" t="s">
        <v>123</v>
      </c>
      <c r="C33" s="21" t="s">
        <v>78</v>
      </c>
      <c r="D33" s="22">
        <v>160</v>
      </c>
      <c r="E33" s="22"/>
      <c r="F33" s="19">
        <f t="shared" si="1"/>
        <v>0</v>
      </c>
    </row>
    <row r="34" spans="1:38" s="8" customFormat="1" ht="39" customHeight="1" thickBot="1">
      <c r="A34" s="23"/>
      <c r="B34" s="24" t="str">
        <f>Rekap!B12</f>
        <v>PS – Revitalizácia biologického čistenia - odstránenie havarijného stavu</v>
      </c>
      <c r="C34" s="25"/>
      <c r="D34" s="26"/>
      <c r="E34" s="27" t="s">
        <v>79</v>
      </c>
      <c r="F34" s="28">
        <f>SUM(F14:F33)</f>
        <v>0</v>
      </c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3"/>
      <c r="AK34" s="13"/>
      <c r="AL34" s="13"/>
    </row>
  </sheetData>
  <mergeCells count="2">
    <mergeCell ref="A1:F1"/>
    <mergeCell ref="D5:F5"/>
  </mergeCells>
  <phoneticPr fontId="25" type="noConversion"/>
  <pageMargins left="0.70866141732283472" right="0.39370078740157483" top="0.39370078740157483" bottom="0.59055118110236227" header="0.39370078740157483" footer="0.39370078740157483"/>
  <pageSetup paperSize="9" orientation="portrait" verticalDpi="300" r:id="rId1"/>
  <headerFooter alignWithMargins="0"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25"/>
  <sheetViews>
    <sheetView showZeros="0" zoomScaleNormal="100" workbookViewId="0">
      <selection activeCell="E7" sqref="E7"/>
    </sheetView>
  </sheetViews>
  <sheetFormatPr defaultColWidth="12" defaultRowHeight="13.2"/>
  <cols>
    <col min="1" max="1" width="7.85546875" style="29" customWidth="1"/>
    <col min="2" max="2" width="50.85546875" style="13" customWidth="1"/>
    <col min="3" max="3" width="7.85546875" style="30" customWidth="1"/>
    <col min="4" max="4" width="14.85546875" style="30" customWidth="1"/>
    <col min="5" max="5" width="16.85546875" style="31" customWidth="1"/>
    <col min="6" max="6" width="16.85546875" style="30" customWidth="1"/>
    <col min="7" max="16384" width="12" style="13"/>
  </cols>
  <sheetData>
    <row r="1" spans="1:6" s="1" customFormat="1" ht="27.75" customHeight="1">
      <c r="A1" s="236" t="str">
        <f>'PS-T '!A1:F1</f>
        <v>Súpis dodávok a prác</v>
      </c>
      <c r="B1" s="236"/>
      <c r="C1" s="236"/>
      <c r="D1" s="236"/>
      <c r="E1" s="236"/>
      <c r="F1" s="236"/>
    </row>
    <row r="2" spans="1:6" s="1" customFormat="1" ht="13.5" customHeight="1">
      <c r="A2" s="2" t="str">
        <f>Rekap!A2</f>
        <v>Stavba:    ČOV Dolné Saliby - odstránenie havarijného stavu - 1.Etapa</v>
      </c>
      <c r="B2" s="3"/>
      <c r="C2" s="4"/>
      <c r="D2" s="5"/>
      <c r="E2" s="6"/>
      <c r="F2" s="3"/>
    </row>
    <row r="3" spans="1:6" s="1" customFormat="1" ht="13.5" customHeight="1">
      <c r="A3" s="2" t="s">
        <v>20</v>
      </c>
      <c r="B3" s="3"/>
      <c r="C3" s="7"/>
      <c r="D3" s="5"/>
      <c r="E3" s="3"/>
      <c r="F3" s="6"/>
    </row>
    <row r="4" spans="1:6" s="1" customFormat="1" ht="13.5" customHeight="1">
      <c r="A4" s="2" t="s">
        <v>69</v>
      </c>
      <c r="B4" s="3"/>
      <c r="C4" s="7"/>
      <c r="D4" s="5"/>
      <c r="E4" s="3"/>
      <c r="F4" s="6"/>
    </row>
    <row r="5" spans="1:6" s="1" customFormat="1" ht="13.5" customHeight="1">
      <c r="A5" s="3" t="s">
        <v>70</v>
      </c>
      <c r="B5" s="3"/>
      <c r="C5" s="7"/>
      <c r="D5" s="237" t="s">
        <v>17</v>
      </c>
      <c r="E5" s="237"/>
      <c r="F5" s="237"/>
    </row>
    <row r="6" spans="1:6" s="1" customFormat="1" ht="13.5" customHeight="1">
      <c r="A6" s="3"/>
      <c r="B6" s="3"/>
      <c r="C6" s="7"/>
      <c r="D6" s="3" t="s">
        <v>130</v>
      </c>
      <c r="E6" s="128">
        <f>'Krycí list'!E9</f>
        <v>0</v>
      </c>
      <c r="F6" s="126"/>
    </row>
    <row r="7" spans="1:6" s="1" customFormat="1" ht="13.5" customHeight="1">
      <c r="A7" s="3"/>
      <c r="B7" s="3"/>
      <c r="C7" s="7"/>
      <c r="D7" s="3" t="s">
        <v>68</v>
      </c>
      <c r="E7" s="238">
        <f>'Krycí list'!O12</f>
        <v>0</v>
      </c>
      <c r="F7" s="126"/>
    </row>
    <row r="8" spans="1:6" s="1" customFormat="1" ht="13.5" customHeight="1">
      <c r="C8" s="7"/>
      <c r="D8" s="5"/>
      <c r="E8" s="128"/>
      <c r="F8" s="126">
        <f>'Krycí list'!O12</f>
        <v>0</v>
      </c>
    </row>
    <row r="9" spans="1:6" s="1" customFormat="1" ht="4.5" customHeight="1" thickBot="1">
      <c r="A9" s="3"/>
      <c r="B9" s="3"/>
      <c r="C9" s="7"/>
      <c r="D9" s="5"/>
      <c r="E9" s="5"/>
      <c r="F9" s="6"/>
    </row>
    <row r="10" spans="1:6" s="8" customFormat="1" ht="32.1" customHeight="1" thickBot="1">
      <c r="A10" s="129" t="s">
        <v>71</v>
      </c>
      <c r="B10" s="130" t="s">
        <v>72</v>
      </c>
      <c r="C10" s="131" t="s">
        <v>73</v>
      </c>
      <c r="D10" s="132" t="s">
        <v>94</v>
      </c>
      <c r="E10" s="130" t="s">
        <v>109</v>
      </c>
      <c r="F10" s="133" t="s">
        <v>74</v>
      </c>
    </row>
    <row r="11" spans="1:6" s="8" customFormat="1" ht="32.1" customHeight="1">
      <c r="A11" s="136"/>
      <c r="B11" s="141" t="s">
        <v>45</v>
      </c>
      <c r="C11" s="138"/>
      <c r="D11" s="139"/>
      <c r="E11" s="137"/>
      <c r="F11" s="140"/>
    </row>
    <row r="12" spans="1:6">
      <c r="A12" s="142" t="s">
        <v>46</v>
      </c>
      <c r="B12" s="16" t="s">
        <v>21</v>
      </c>
      <c r="C12" s="10" t="s">
        <v>75</v>
      </c>
      <c r="D12" s="11">
        <v>1</v>
      </c>
      <c r="E12" s="11"/>
      <c r="F12" s="12">
        <f t="shared" ref="F12:F24" si="0">D12*E12</f>
        <v>0</v>
      </c>
    </row>
    <row r="13" spans="1:6" ht="79.2">
      <c r="A13" s="142" t="s">
        <v>95</v>
      </c>
      <c r="B13" s="16" t="s">
        <v>112</v>
      </c>
      <c r="C13" s="10" t="s">
        <v>75</v>
      </c>
      <c r="D13" s="11">
        <v>2</v>
      </c>
      <c r="E13" s="11"/>
      <c r="F13" s="12">
        <f t="shared" si="0"/>
        <v>0</v>
      </c>
    </row>
    <row r="14" spans="1:6" ht="26.4">
      <c r="A14" s="142" t="s">
        <v>96</v>
      </c>
      <c r="B14" s="16" t="s">
        <v>113</v>
      </c>
      <c r="C14" s="10" t="s">
        <v>75</v>
      </c>
      <c r="D14" s="11">
        <v>2</v>
      </c>
      <c r="E14" s="11"/>
      <c r="F14" s="12">
        <f t="shared" si="0"/>
        <v>0</v>
      </c>
    </row>
    <row r="15" spans="1:6" ht="79.2">
      <c r="A15" s="142" t="s">
        <v>97</v>
      </c>
      <c r="B15" s="16" t="s">
        <v>114</v>
      </c>
      <c r="C15" s="10" t="s">
        <v>75</v>
      </c>
      <c r="D15" s="11">
        <v>2</v>
      </c>
      <c r="E15" s="11"/>
      <c r="F15" s="12">
        <f t="shared" si="0"/>
        <v>0</v>
      </c>
    </row>
    <row r="16" spans="1:6" ht="66" customHeight="1">
      <c r="A16" s="142" t="s">
        <v>99</v>
      </c>
      <c r="B16" s="16" t="s">
        <v>115</v>
      </c>
      <c r="C16" s="10" t="s">
        <v>75</v>
      </c>
      <c r="D16" s="11">
        <v>2</v>
      </c>
      <c r="E16" s="11"/>
      <c r="F16" s="12">
        <f t="shared" si="0"/>
        <v>0</v>
      </c>
    </row>
    <row r="17" spans="1:37" ht="39.6">
      <c r="A17" s="142" t="s">
        <v>98</v>
      </c>
      <c r="B17" s="16" t="s">
        <v>111</v>
      </c>
      <c r="C17" s="10" t="s">
        <v>75</v>
      </c>
      <c r="D17" s="11">
        <v>1</v>
      </c>
      <c r="E17" s="11"/>
      <c r="F17" s="12">
        <f t="shared" si="0"/>
        <v>0</v>
      </c>
    </row>
    <row r="18" spans="1:37">
      <c r="A18" s="142" t="s">
        <v>101</v>
      </c>
      <c r="B18" s="16" t="s">
        <v>22</v>
      </c>
      <c r="C18" s="10" t="s">
        <v>75</v>
      </c>
      <c r="D18" s="11">
        <v>1</v>
      </c>
      <c r="E18" s="11"/>
      <c r="F18" s="12">
        <f t="shared" si="0"/>
        <v>0</v>
      </c>
    </row>
    <row r="19" spans="1:37">
      <c r="A19" s="142" t="s">
        <v>102</v>
      </c>
      <c r="B19" s="16" t="s">
        <v>23</v>
      </c>
      <c r="C19" s="10" t="s">
        <v>88</v>
      </c>
      <c r="D19" s="11">
        <v>40</v>
      </c>
      <c r="E19" s="11"/>
      <c r="F19" s="12">
        <f t="shared" si="0"/>
        <v>0</v>
      </c>
    </row>
    <row r="20" spans="1:37">
      <c r="A20" s="142" t="s">
        <v>103</v>
      </c>
      <c r="B20" s="16" t="s">
        <v>24</v>
      </c>
      <c r="C20" s="10" t="s">
        <v>88</v>
      </c>
      <c r="D20" s="11">
        <v>22</v>
      </c>
      <c r="E20" s="11"/>
      <c r="F20" s="12">
        <f t="shared" si="0"/>
        <v>0</v>
      </c>
    </row>
    <row r="21" spans="1:37">
      <c r="A21" s="142" t="s">
        <v>104</v>
      </c>
      <c r="B21" s="16" t="s">
        <v>25</v>
      </c>
      <c r="C21" s="10" t="s">
        <v>26</v>
      </c>
      <c r="D21" s="11">
        <v>1</v>
      </c>
      <c r="E21" s="11"/>
      <c r="F21" s="12">
        <f t="shared" si="0"/>
        <v>0</v>
      </c>
    </row>
    <row r="22" spans="1:37">
      <c r="A22" s="142" t="s">
        <v>105</v>
      </c>
      <c r="B22" s="16" t="s">
        <v>27</v>
      </c>
      <c r="C22" s="10" t="s">
        <v>26</v>
      </c>
      <c r="D22" s="11">
        <v>1</v>
      </c>
      <c r="E22" s="11"/>
      <c r="F22" s="12">
        <f t="shared" si="0"/>
        <v>0</v>
      </c>
    </row>
    <row r="23" spans="1:37">
      <c r="A23" s="142" t="s">
        <v>106</v>
      </c>
      <c r="B23" s="16" t="s">
        <v>28</v>
      </c>
      <c r="C23" s="10" t="s">
        <v>26</v>
      </c>
      <c r="D23" s="11">
        <v>1</v>
      </c>
      <c r="E23" s="11"/>
      <c r="F23" s="12">
        <f t="shared" si="0"/>
        <v>0</v>
      </c>
    </row>
    <row r="24" spans="1:37" ht="27" thickBot="1">
      <c r="A24" s="149" t="s">
        <v>31</v>
      </c>
      <c r="B24" s="150" t="s">
        <v>29</v>
      </c>
      <c r="C24" s="151" t="s">
        <v>26</v>
      </c>
      <c r="D24" s="152">
        <v>1</v>
      </c>
      <c r="E24" s="152"/>
      <c r="F24" s="12">
        <f t="shared" si="0"/>
        <v>0</v>
      </c>
    </row>
    <row r="25" spans="1:37" s="8" customFormat="1" ht="39" customHeight="1" thickBot="1">
      <c r="A25" s="23"/>
      <c r="B25" s="24" t="str">
        <f>Rekap!B13</f>
        <v>PS Elektroinštalácia, meranie a regulácia - 1.Etapa</v>
      </c>
      <c r="C25" s="25"/>
      <c r="D25" s="26"/>
      <c r="E25" s="27" t="s">
        <v>79</v>
      </c>
      <c r="F25" s="28">
        <f>SUM(F12:F24)</f>
        <v>0</v>
      </c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</row>
  </sheetData>
  <mergeCells count="2">
    <mergeCell ref="A1:F1"/>
    <mergeCell ref="D5:F5"/>
  </mergeCells>
  <phoneticPr fontId="25" type="noConversion"/>
  <pageMargins left="0.70866141732283472" right="0.39370078740157483" top="0.39370078740157483" bottom="0.59055118110236227" header="0.39370078740157483" footer="0.39370078740157483"/>
  <pageSetup paperSize="9" orientation="portrait" verticalDpi="300" r:id="rId1"/>
  <headerFooter alignWithMargins="0">
    <oddFooter>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4</vt:i4>
      </vt:variant>
      <vt:variant>
        <vt:lpstr>Pomenované rozsahy</vt:lpstr>
      </vt:variant>
      <vt:variant>
        <vt:i4>6</vt:i4>
      </vt:variant>
    </vt:vector>
  </HeadingPairs>
  <TitlesOfParts>
    <vt:vector size="10" baseType="lpstr">
      <vt:lpstr>Krycí list</vt:lpstr>
      <vt:lpstr>Rekap</vt:lpstr>
      <vt:lpstr>PS-T </vt:lpstr>
      <vt:lpstr>PS-E</vt:lpstr>
      <vt:lpstr>'PS-E'!Názvy_tlače</vt:lpstr>
      <vt:lpstr>'PS-T '!Názvy_tlače</vt:lpstr>
      <vt:lpstr>'Krycí list'!Oblasť_tlače</vt:lpstr>
      <vt:lpstr>'PS-E'!Oblasť_tlače</vt:lpstr>
      <vt:lpstr>'PS-T '!Oblasť_tlače</vt:lpstr>
      <vt:lpstr>Rekap!Oblasť_tlače</vt:lpstr>
    </vt:vector>
  </TitlesOfParts>
  <Company>PRESTA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User</cp:lastModifiedBy>
  <cp:lastPrinted>2023-09-20T11:55:25Z</cp:lastPrinted>
  <dcterms:created xsi:type="dcterms:W3CDTF">2016-05-27T05:51:13Z</dcterms:created>
  <dcterms:modified xsi:type="dcterms:W3CDTF">2023-09-20T12:03:24Z</dcterms:modified>
</cp:coreProperties>
</file>