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1_Verejné obstarávanie\1 Obce\OcÚ Dolné Saliby\2020\Objekt 130\Prílohy výzvy\"/>
    </mc:Choice>
  </mc:AlternateContent>
  <bookViews>
    <workbookView xWindow="0" yWindow="0" windowWidth="13032" windowHeight="8952"/>
  </bookViews>
  <sheets>
    <sheet name="SO-01 - Krycí list rozpočtu" sheetId="3" r:id="rId1"/>
    <sheet name="SO-01 - Rozpočet" sheetId="4" r:id="rId2"/>
  </sheets>
  <definedNames>
    <definedName name="_xlnm.Print_Titles" localSheetId="0">'SO-01 - Krycí list rozpočtu'!$1:$3</definedName>
    <definedName name="_xlnm.Print_Titles" localSheetId="1">'SO-01 - Rozpočet'!$10:$12</definedName>
  </definedNames>
  <calcPr calcId="162913"/>
</workbook>
</file>

<file path=xl/calcChain.xml><?xml version="1.0" encoding="utf-8"?>
<calcChain xmlns="http://schemas.openxmlformats.org/spreadsheetml/2006/main">
  <c r="I42" i="4" l="1"/>
  <c r="I27" i="4"/>
  <c r="I18" i="4"/>
  <c r="I14" i="4"/>
  <c r="J16" i="4"/>
  <c r="J17" i="4"/>
  <c r="J19" i="4"/>
  <c r="J20" i="4"/>
  <c r="J21" i="4"/>
  <c r="J22" i="4"/>
  <c r="J23" i="4"/>
  <c r="J24" i="4"/>
  <c r="J25" i="4"/>
  <c r="J28" i="4"/>
  <c r="J29" i="4"/>
  <c r="J31" i="4"/>
  <c r="I32" i="4"/>
  <c r="I30" i="4" s="1"/>
  <c r="I33" i="4"/>
  <c r="J34" i="4"/>
  <c r="I35" i="4"/>
  <c r="J36" i="4"/>
  <c r="J38" i="4"/>
  <c r="J39" i="4"/>
  <c r="I40" i="4"/>
  <c r="I37" i="4" s="1"/>
  <c r="J41" i="4"/>
  <c r="J43" i="4"/>
  <c r="J42" i="4" s="1"/>
  <c r="J15" i="4"/>
  <c r="F8" i="4"/>
  <c r="F7" i="4"/>
  <c r="C7" i="4"/>
  <c r="C6" i="4"/>
  <c r="C8" i="4"/>
  <c r="G43" i="4"/>
  <c r="G42" i="4" s="1"/>
  <c r="G39" i="4"/>
  <c r="G40" i="4"/>
  <c r="G41" i="4"/>
  <c r="G38" i="4"/>
  <c r="G37" i="4" s="1"/>
  <c r="G32" i="4"/>
  <c r="G33" i="4"/>
  <c r="G34" i="4"/>
  <c r="G35" i="4"/>
  <c r="G36" i="4"/>
  <c r="G31" i="4"/>
  <c r="G29" i="4"/>
  <c r="G28" i="4"/>
  <c r="G20" i="4"/>
  <c r="G21" i="4"/>
  <c r="G22" i="4"/>
  <c r="G23" i="4"/>
  <c r="G24" i="4"/>
  <c r="G25" i="4"/>
  <c r="G19" i="4"/>
  <c r="G16" i="4"/>
  <c r="G17" i="4"/>
  <c r="G15" i="4"/>
  <c r="G14" i="4" s="1"/>
  <c r="G18" i="4"/>
  <c r="J30" i="4" l="1"/>
  <c r="J14" i="4"/>
  <c r="J13" i="4" s="1"/>
  <c r="E23" i="3" s="1"/>
  <c r="J27" i="4"/>
  <c r="J26" i="4" s="1"/>
  <c r="E25" i="3" s="1"/>
  <c r="G27" i="4"/>
  <c r="G26" i="4" s="1"/>
  <c r="G44" i="4" s="1"/>
  <c r="J37" i="4"/>
  <c r="G13" i="4"/>
  <c r="G30" i="4"/>
  <c r="J18" i="4"/>
  <c r="I13" i="4"/>
  <c r="E22" i="3" s="1"/>
  <c r="I26" i="4"/>
  <c r="I44" i="4" l="1"/>
  <c r="E24" i="3"/>
  <c r="E28" i="3" s="1"/>
  <c r="P32" i="3" s="1"/>
  <c r="J44" i="4"/>
  <c r="R31" i="3" l="1"/>
  <c r="R32" i="3"/>
  <c r="R34" i="3" s="1"/>
</calcChain>
</file>

<file path=xl/sharedStrings.xml><?xml version="1.0" encoding="utf-8"?>
<sst xmlns="http://schemas.openxmlformats.org/spreadsheetml/2006/main" count="222" uniqueCount="181">
  <si>
    <t>KRYCÍ LIST ROZPOČTU</t>
  </si>
  <si>
    <t>Názov stavby</t>
  </si>
  <si>
    <t>JKSO</t>
  </si>
  <si>
    <t>EČO</t>
  </si>
  <si>
    <t>Miesto</t>
  </si>
  <si>
    <t>IČO</t>
  </si>
  <si>
    <t>IČ DPH</t>
  </si>
  <si>
    <t>Objednávateľ</t>
  </si>
  <si>
    <t>Projektant</t>
  </si>
  <si>
    <t xml:space="preserve">   </t>
  </si>
  <si>
    <t>Zhotoviteľ</t>
  </si>
  <si>
    <t>Spracoval</t>
  </si>
  <si>
    <t>Rozpočet číslo</t>
  </si>
  <si>
    <t>Dňa</t>
  </si>
  <si>
    <t>CPV</t>
  </si>
  <si>
    <t>CPA</t>
  </si>
  <si>
    <t xml:space="preserve">    Náklady / 1 m.j.</t>
  </si>
  <si>
    <t>EUR</t>
  </si>
  <si>
    <t>A</t>
  </si>
  <si>
    <t>Základné rozp. náklady</t>
  </si>
  <si>
    <t>B</t>
  </si>
  <si>
    <t>Doplnkové náklady</t>
  </si>
  <si>
    <t>C</t>
  </si>
  <si>
    <t>Vedľajšie rozpočtové náklady</t>
  </si>
  <si>
    <t>1</t>
  </si>
  <si>
    <t>HSV</t>
  </si>
  <si>
    <t>8</t>
  </si>
  <si>
    <t>13</t>
  </si>
  <si>
    <t xml:space="preserve">GZS   </t>
  </si>
  <si>
    <t>2</t>
  </si>
  <si>
    <t>9</t>
  </si>
  <si>
    <t>Bez pevnej podl.</t>
  </si>
  <si>
    <t>14</t>
  </si>
  <si>
    <t xml:space="preserve">Projektové práce   </t>
  </si>
  <si>
    <t>3</t>
  </si>
  <si>
    <t>PSV</t>
  </si>
  <si>
    <t>10</t>
  </si>
  <si>
    <t>Kultúrna pamiatka</t>
  </si>
  <si>
    <t>15</t>
  </si>
  <si>
    <t xml:space="preserve">Sťažené podmienky   </t>
  </si>
  <si>
    <t>4</t>
  </si>
  <si>
    <t>11</t>
  </si>
  <si>
    <t>16</t>
  </si>
  <si>
    <t xml:space="preserve">Vplyv prostredia   </t>
  </si>
  <si>
    <t>5</t>
  </si>
  <si>
    <t>"M"</t>
  </si>
  <si>
    <t>17</t>
  </si>
  <si>
    <t xml:space="preserve">Iné VRN   </t>
  </si>
  <si>
    <t>6</t>
  </si>
  <si>
    <t>18</t>
  </si>
  <si>
    <t>VRN z rozpočtu</t>
  </si>
  <si>
    <t>7</t>
  </si>
  <si>
    <t>ZRN (r. 1-6)</t>
  </si>
  <si>
    <t>12</t>
  </si>
  <si>
    <t>DN (r. 8-11)</t>
  </si>
  <si>
    <t>19</t>
  </si>
  <si>
    <t>VRN (r. 13-18)</t>
  </si>
  <si>
    <t>20</t>
  </si>
  <si>
    <t>HZS</t>
  </si>
  <si>
    <t>21</t>
  </si>
  <si>
    <t>Kompl. činnosť</t>
  </si>
  <si>
    <t>22</t>
  </si>
  <si>
    <t>Ostatné náklady</t>
  </si>
  <si>
    <t>D</t>
  </si>
  <si>
    <t>Celkové náklady</t>
  </si>
  <si>
    <t>23</t>
  </si>
  <si>
    <t>Súčet 7, 12, 19-22</t>
  </si>
  <si>
    <t>Dátum a podpis</t>
  </si>
  <si>
    <t>Pečiatka</t>
  </si>
  <si>
    <t>24</t>
  </si>
  <si>
    <t>DPH</t>
  </si>
  <si>
    <t>% z</t>
  </si>
  <si>
    <t>25</t>
  </si>
  <si>
    <t>Cena s DPH (r. 23-24)</t>
  </si>
  <si>
    <t>E</t>
  </si>
  <si>
    <t>Prípočty a odpočty</t>
  </si>
  <si>
    <t>26</t>
  </si>
  <si>
    <t>27</t>
  </si>
  <si>
    <t>Kĺzavá doložka</t>
  </si>
  <si>
    <t>28</t>
  </si>
  <si>
    <t>Názov objektu</t>
  </si>
  <si>
    <t xml:space="preserve">                Merné a účelové jednotky</t>
  </si>
  <si>
    <t xml:space="preserve">            Počet</t>
  </si>
  <si>
    <t xml:space="preserve">             Počet</t>
  </si>
  <si>
    <t xml:space="preserve">     Náklady / 1 m.j.</t>
  </si>
  <si>
    <t xml:space="preserve">                Počet</t>
  </si>
  <si>
    <t xml:space="preserve">        Náklady / 1 m.j.</t>
  </si>
  <si>
    <t xml:space="preserve">                Rozpočtové náklady v</t>
  </si>
  <si>
    <t>Práca nadčas</t>
  </si>
  <si>
    <t>Dodávky zadávateľa</t>
  </si>
  <si>
    <t>Zvýhodnenie + -</t>
  </si>
  <si>
    <t xml:space="preserve">ROZPOČET  </t>
  </si>
  <si>
    <t xml:space="preserve">Zhotoviteľ:   </t>
  </si>
  <si>
    <t>Č.</t>
  </si>
  <si>
    <t>Kód položky</t>
  </si>
  <si>
    <t>Popis</t>
  </si>
  <si>
    <t>MJ</t>
  </si>
  <si>
    <t>Množstvo celkom</t>
  </si>
  <si>
    <t>Cena jednotková</t>
  </si>
  <si>
    <t>Cena celkom</t>
  </si>
  <si>
    <t xml:space="preserve">Práce a dodávky HSV   </t>
  </si>
  <si>
    <t xml:space="preserve">Úpravy povrchov, podlahy, osadenie   </t>
  </si>
  <si>
    <t>m2</t>
  </si>
  <si>
    <t xml:space="preserve">Ostatné konštrukcie a práce-búranie   </t>
  </si>
  <si>
    <t>968061115.S</t>
  </si>
  <si>
    <t xml:space="preserve">Demontáž okien drevených, 1 bm obvodu - 0,008t   </t>
  </si>
  <si>
    <t>968061125.S</t>
  </si>
  <si>
    <t>766694980.S</t>
  </si>
  <si>
    <t xml:space="preserve">Demontáž parapetnej dosky drevenej šírky do 300 mm, dĺžky do 1600 mm, -0,003t   </t>
  </si>
  <si>
    <t>m</t>
  </si>
  <si>
    <t>764410850</t>
  </si>
  <si>
    <t xml:space="preserve">Demontáž oplechovania parapetov rš od 100 do 330 mm,  -0,00135t   </t>
  </si>
  <si>
    <t>775521810</t>
  </si>
  <si>
    <t xml:space="preserve">Demontáž podláh drevených, laminátových, parketových položených voľne alebo spoj click, vrátane líšt -0,0150t   </t>
  </si>
  <si>
    <t>t</t>
  </si>
  <si>
    <t>979082111</t>
  </si>
  <si>
    <t>979089012</t>
  </si>
  <si>
    <t xml:space="preserve">Práce a dodávky PSV   </t>
  </si>
  <si>
    <t>764</t>
  </si>
  <si>
    <t xml:space="preserve">Konštrukcie klampiarske   </t>
  </si>
  <si>
    <t>764410530</t>
  </si>
  <si>
    <t>998764101</t>
  </si>
  <si>
    <t xml:space="preserve">Presun hmôt pre konštrukcie klampiarske v objektoch výšky do 6 m   </t>
  </si>
  <si>
    <t>766</t>
  </si>
  <si>
    <t xml:space="preserve">Konštrukcie stolárske   </t>
  </si>
  <si>
    <t>766621081</t>
  </si>
  <si>
    <t xml:space="preserve">Montáž okna plastového na PUR penu   </t>
  </si>
  <si>
    <t>611410006600</t>
  </si>
  <si>
    <t>ks</t>
  </si>
  <si>
    <t>611410010100</t>
  </si>
  <si>
    <t>766641161</t>
  </si>
  <si>
    <t xml:space="preserve">Montáž dverí plastových, vchodových, obvodu dverí   </t>
  </si>
  <si>
    <t>5534130302</t>
  </si>
  <si>
    <t>766694112.S</t>
  </si>
  <si>
    <t>771</t>
  </si>
  <si>
    <t xml:space="preserve">Podlahy z dlaždíc   </t>
  </si>
  <si>
    <t>771411016</t>
  </si>
  <si>
    <t xml:space="preserve">Montáž soklíkov z obkladačiek do malty veľ. 300 x 150 mm   </t>
  </si>
  <si>
    <t>771541215</t>
  </si>
  <si>
    <t xml:space="preserve">Montáž podláh z dlaždíc gres kladených do tmelu flexibil. mrazuvzdorného veľ. 300 x 300 mm   </t>
  </si>
  <si>
    <t>597740001910</t>
  </si>
  <si>
    <t>998771101</t>
  </si>
  <si>
    <t xml:space="preserve">Presun hmôt pre podlahy z dlaždíc v objektoch výšky do 6m   </t>
  </si>
  <si>
    <t>784</t>
  </si>
  <si>
    <t xml:space="preserve">Maľby   </t>
  </si>
  <si>
    <t>784452273</t>
  </si>
  <si>
    <t xml:space="preserve">Celkom   </t>
  </si>
  <si>
    <t xml:space="preserve">Samonivelizačná stierka podláh, hr. do 10 mm   </t>
  </si>
  <si>
    <t xml:space="preserve">Oprava vnútorných vápenných omietok stien - ostenie okien </t>
  </si>
  <si>
    <t xml:space="preserve">Oprava vonkajšých vápenných omietok stien - ostenie okien a fasádný náter farba: podľa výberu investora </t>
  </si>
  <si>
    <t>612421431.a</t>
  </si>
  <si>
    <t>612423631.a</t>
  </si>
  <si>
    <t>632440070.a</t>
  </si>
  <si>
    <t xml:space="preserve">Vyvesenie dreveného dverného krídla a zárubne do suti , -0,02400t   </t>
  </si>
  <si>
    <t xml:space="preserve">Vnútrostavenisková doprava sutiny a vybúraných hmôt do 20 m   </t>
  </si>
  <si>
    <t xml:space="preserve">Montáž a dodávka parapetnej dosky  PVC  vnútorné šírky do 300 mm   </t>
  </si>
  <si>
    <t>Odvoz sutiny a poplatok za skladovanie zabezpečí investor</t>
  </si>
  <si>
    <t xml:space="preserve">Dodávka a montáž oplechovania parapetov z poplastovaného plechu, vrátane rohov r.š. 250 mm   </t>
  </si>
  <si>
    <t xml:space="preserve">Maľby z maliarskych zmesí Primalex, Farmal, ručne nanášané dvojnásobné základné na podklad hrubozrnný výšky do 3, 80 m - vnútorné ostenie okien  </t>
  </si>
  <si>
    <t>Stavba:  Stavebné úpravy objektu s.č. 130</t>
  </si>
  <si>
    <t>Dlaždice keramické hr. 10 mm, typ a farba podľa výberu investora</t>
  </si>
  <si>
    <t>Stavebné úpravy objektu s.č. 130</t>
  </si>
  <si>
    <t>Výmena okien a podláh</t>
  </si>
  <si>
    <t>Dolné Saliby</t>
  </si>
  <si>
    <t>Obec Dolné Saliby</t>
  </si>
  <si>
    <t>Pavol Seres</t>
  </si>
  <si>
    <t>súb</t>
  </si>
  <si>
    <t>Objekt:   Výmena okien a podlahy</t>
  </si>
  <si>
    <t>Plastové okno ozn. O1, vxš 2006x1450 mm, izolačné trojsklo, min. 6 komorový profil (vr. žalúzie a sieťky proti hmyzu)</t>
  </si>
  <si>
    <t>Plastové okno ozn. O2 ,  vxš 1150x1150 mm, izolačné trojsklo, min. 6 komorový profil  (vr. žalúzie a sieťky proti hmyzu)</t>
  </si>
  <si>
    <t xml:space="preserve">Dvere vchodové  plastové ozn. 1/P, jednokrídlové 950x2000 mm  + kovanie   </t>
  </si>
  <si>
    <t>00305910</t>
  </si>
  <si>
    <t>2021153530</t>
  </si>
  <si>
    <t xml:space="preserve">Objednávateľ:   </t>
  </si>
  <si>
    <t xml:space="preserve">Miesto:  </t>
  </si>
  <si>
    <t xml:space="preserve">Spracoval: </t>
  </si>
  <si>
    <t xml:space="preserve">Dátum:  </t>
  </si>
  <si>
    <t>Dodávka</t>
  </si>
  <si>
    <t>Dodávky</t>
  </si>
  <si>
    <t>Montáž</t>
  </si>
  <si>
    <t>45262600-7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</si>
</sst>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;\-#,##0"/>
    <numFmt numFmtId="165" formatCode="#,##0.00;\-#,##0.00"/>
    <numFmt numFmtId="166" formatCode="0.00%;\-0.00%"/>
    <numFmt numFmtId="167" formatCode="#,##0.000;\-#,##0.000"/>
  </numFmts>
  <fonts count="22">
    <font>
      <sz val="8"/>
      <name val="MS Sans Serif"/>
      <charset val="1"/>
    </font>
    <font>
      <sz val="8"/>
      <name val="Arial"/>
      <charset val="238"/>
    </font>
    <font>
      <b/>
      <sz val="8"/>
      <name val="Arial CE"/>
      <charset val="238"/>
    </font>
    <font>
      <b/>
      <sz val="8"/>
      <name val="Arial"/>
      <charset val="238"/>
    </font>
    <font>
      <sz val="8"/>
      <name val="Arial CE"/>
      <charset val="238"/>
    </font>
    <font>
      <b/>
      <sz val="10"/>
      <name val="Arial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12"/>
      <name val="Arial"/>
      <charset val="238"/>
    </font>
    <font>
      <b/>
      <sz val="7"/>
      <name val="Arial"/>
      <charset val="238"/>
    </font>
    <font>
      <sz val="7"/>
      <name val="Arial CE"/>
      <charset val="238"/>
    </font>
    <font>
      <sz val="7"/>
      <name val="Arial"/>
      <charset val="238"/>
    </font>
    <font>
      <b/>
      <sz val="18"/>
      <color indexed="10"/>
      <name val="Arial CE"/>
      <charset val="238"/>
    </font>
    <font>
      <b/>
      <sz val="14"/>
      <name val="Arial CE"/>
      <charset val="238"/>
    </font>
    <font>
      <b/>
      <sz val="9"/>
      <name val="Arial CE"/>
      <charset val="238"/>
    </font>
    <font>
      <sz val="9"/>
      <name val="Arial CE"/>
      <charset val="238"/>
    </font>
    <font>
      <sz val="8"/>
      <name val="Arial CYR"/>
      <charset val="238"/>
    </font>
    <font>
      <b/>
      <sz val="11"/>
      <color indexed="18"/>
      <name val="Arial CE"/>
      <charset val="238"/>
    </font>
    <font>
      <b/>
      <sz val="10"/>
      <color indexed="18"/>
      <name val="Arial CE"/>
      <charset val="238"/>
    </font>
    <font>
      <i/>
      <sz val="8"/>
      <color indexed="12"/>
      <name val="Arial CE"/>
      <charset val="238"/>
    </font>
    <font>
      <b/>
      <sz val="11"/>
      <name val="Arial CE"/>
      <charset val="238"/>
    </font>
    <font>
      <sz val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rgb="FFFFFFEB"/>
        <bgColor indexed="64"/>
      </patternFill>
    </fill>
  </fills>
  <borders count="6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 applyAlignment="0">
      <alignment vertical="top"/>
      <protection locked="0"/>
    </xf>
  </cellStyleXfs>
  <cellXfs count="210">
    <xf numFmtId="0" fontId="0" fillId="0" borderId="0" xfId="0">
      <alignment vertical="top"/>
      <protection locked="0"/>
    </xf>
    <xf numFmtId="0" fontId="13" fillId="0" borderId="0" xfId="0" applyFont="1" applyAlignment="1" applyProtection="1">
      <alignment horizontal="center"/>
      <protection hidden="1"/>
    </xf>
    <xf numFmtId="0" fontId="13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left" vertical="top"/>
      <protection hidden="1"/>
    </xf>
    <xf numFmtId="0" fontId="14" fillId="0" borderId="0" xfId="0" applyFont="1" applyAlignment="1" applyProtection="1">
      <alignment horizontal="left"/>
      <protection hidden="1"/>
    </xf>
    <xf numFmtId="0" fontId="15" fillId="0" borderId="0" xfId="0" applyFont="1" applyAlignment="1" applyProtection="1">
      <alignment horizontal="left"/>
      <protection hidden="1"/>
    </xf>
    <xf numFmtId="0" fontId="14" fillId="0" borderId="0" xfId="0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/>
      <protection hidden="1"/>
    </xf>
    <xf numFmtId="0" fontId="10" fillId="0" borderId="0" xfId="0" applyFont="1" applyAlignment="1" applyProtection="1">
      <alignment horizontal="left"/>
      <protection hidden="1"/>
    </xf>
    <xf numFmtId="0" fontId="4" fillId="0" borderId="0" xfId="0" applyFont="1" applyAlignment="1" applyProtection="1">
      <alignment horizontal="left" vertical="top" wrapText="1"/>
      <protection hidden="1"/>
    </xf>
    <xf numFmtId="167" fontId="4" fillId="0" borderId="0" xfId="0" applyNumberFormat="1" applyFont="1" applyAlignment="1" applyProtection="1">
      <alignment horizontal="right" vertical="top"/>
      <protection hidden="1"/>
    </xf>
    <xf numFmtId="165" fontId="4" fillId="0" borderId="0" xfId="0" applyNumberFormat="1" applyFont="1" applyAlignment="1" applyProtection="1">
      <alignment horizontal="right" vertical="top"/>
      <protection hidden="1"/>
    </xf>
    <xf numFmtId="0" fontId="15" fillId="0" borderId="0" xfId="0" applyFont="1" applyAlignment="1" applyProtection="1">
      <alignment vertical="center"/>
      <protection hidden="1"/>
    </xf>
    <xf numFmtId="0" fontId="15" fillId="0" borderId="0" xfId="0" applyFont="1" applyAlignment="1" applyProtection="1">
      <alignment vertical="center" wrapText="1"/>
      <protection hidden="1"/>
    </xf>
    <xf numFmtId="0" fontId="15" fillId="0" borderId="0" xfId="0" applyFont="1" applyAlignment="1" applyProtection="1">
      <alignment horizontal="left" vertical="top" wrapText="1"/>
      <protection hidden="1"/>
    </xf>
    <xf numFmtId="14" fontId="15" fillId="0" borderId="0" xfId="0" applyNumberFormat="1" applyFont="1" applyAlignment="1" applyProtection="1">
      <alignment horizontal="right" vertical="top"/>
      <protection hidden="1"/>
    </xf>
    <xf numFmtId="165" fontId="15" fillId="0" borderId="0" xfId="0" applyNumberFormat="1" applyFont="1" applyAlignment="1" applyProtection="1">
      <alignment horizontal="right" vertical="top"/>
      <protection hidden="1"/>
    </xf>
    <xf numFmtId="0" fontId="16" fillId="2" borderId="56" xfId="0" applyFont="1" applyFill="1" applyBorder="1" applyAlignment="1" applyProtection="1">
      <alignment horizontal="center" vertical="center" wrapText="1"/>
      <protection hidden="1"/>
    </xf>
    <xf numFmtId="164" fontId="17" fillId="0" borderId="0" xfId="0" applyNumberFormat="1" applyFont="1" applyAlignment="1" applyProtection="1">
      <alignment horizontal="center"/>
      <protection hidden="1"/>
    </xf>
    <xf numFmtId="0" fontId="17" fillId="0" borderId="0" xfId="0" applyFont="1" applyAlignment="1" applyProtection="1">
      <alignment horizontal="left" wrapText="1"/>
      <protection hidden="1"/>
    </xf>
    <xf numFmtId="167" fontId="17" fillId="0" borderId="0" xfId="0" applyNumberFormat="1" applyFont="1" applyAlignment="1" applyProtection="1">
      <alignment horizontal="right"/>
      <protection hidden="1"/>
    </xf>
    <xf numFmtId="165" fontId="17" fillId="0" borderId="0" xfId="0" applyNumberFormat="1" applyFont="1" applyAlignment="1" applyProtection="1">
      <alignment horizontal="right"/>
      <protection hidden="1"/>
    </xf>
    <xf numFmtId="164" fontId="18" fillId="0" borderId="0" xfId="0" applyNumberFormat="1" applyFont="1" applyAlignment="1" applyProtection="1">
      <alignment horizontal="center"/>
      <protection hidden="1"/>
    </xf>
    <xf numFmtId="0" fontId="18" fillId="0" borderId="0" xfId="0" applyFont="1" applyAlignment="1" applyProtection="1">
      <alignment horizontal="left" wrapText="1"/>
      <protection hidden="1"/>
    </xf>
    <xf numFmtId="167" fontId="18" fillId="0" borderId="0" xfId="0" applyNumberFormat="1" applyFont="1" applyAlignment="1" applyProtection="1">
      <alignment horizontal="right"/>
      <protection hidden="1"/>
    </xf>
    <xf numFmtId="165" fontId="18" fillId="0" borderId="0" xfId="0" applyNumberFormat="1" applyFont="1" applyAlignment="1" applyProtection="1">
      <alignment horizontal="right"/>
      <protection hidden="1"/>
    </xf>
    <xf numFmtId="164" fontId="4" fillId="0" borderId="56" xfId="0" applyNumberFormat="1" applyFont="1" applyBorder="1" applyAlignment="1" applyProtection="1">
      <alignment horizontal="center"/>
      <protection hidden="1"/>
    </xf>
    <xf numFmtId="0" fontId="4" fillId="0" borderId="56" xfId="0" applyFont="1" applyBorder="1" applyAlignment="1" applyProtection="1">
      <alignment horizontal="left" wrapText="1"/>
      <protection hidden="1"/>
    </xf>
    <xf numFmtId="167" fontId="4" fillId="0" borderId="56" xfId="0" applyNumberFormat="1" applyFont="1" applyBorder="1" applyAlignment="1" applyProtection="1">
      <alignment horizontal="right"/>
      <protection hidden="1"/>
    </xf>
    <xf numFmtId="165" fontId="4" fillId="0" borderId="56" xfId="0" applyNumberFormat="1" applyFont="1" applyBorder="1" applyAlignment="1" applyProtection="1">
      <alignment horizontal="right"/>
      <protection hidden="1"/>
    </xf>
    <xf numFmtId="164" fontId="4" fillId="3" borderId="56" xfId="0" applyNumberFormat="1" applyFont="1" applyFill="1" applyBorder="1" applyAlignment="1" applyProtection="1">
      <alignment horizontal="center"/>
      <protection hidden="1"/>
    </xf>
    <xf numFmtId="0" fontId="4" fillId="3" borderId="56" xfId="0" applyFont="1" applyFill="1" applyBorder="1" applyAlignment="1" applyProtection="1">
      <alignment horizontal="left" wrapText="1"/>
      <protection hidden="1"/>
    </xf>
    <xf numFmtId="167" fontId="4" fillId="3" borderId="56" xfId="0" applyNumberFormat="1" applyFont="1" applyFill="1" applyBorder="1" applyAlignment="1" applyProtection="1">
      <alignment horizontal="right"/>
      <protection hidden="1"/>
    </xf>
    <xf numFmtId="165" fontId="4" fillId="3" borderId="56" xfId="0" applyNumberFormat="1" applyFont="1" applyFill="1" applyBorder="1" applyAlignment="1" applyProtection="1">
      <alignment horizontal="right"/>
      <protection hidden="1"/>
    </xf>
    <xf numFmtId="164" fontId="19" fillId="0" borderId="56" xfId="0" applyNumberFormat="1" applyFont="1" applyBorder="1" applyAlignment="1" applyProtection="1">
      <alignment horizontal="center"/>
      <protection hidden="1"/>
    </xf>
    <xf numFmtId="0" fontId="19" fillId="0" borderId="56" xfId="0" applyFont="1" applyBorder="1" applyAlignment="1" applyProtection="1">
      <alignment horizontal="left" wrapText="1"/>
      <protection hidden="1"/>
    </xf>
    <xf numFmtId="167" fontId="19" fillId="0" borderId="56" xfId="0" applyNumberFormat="1" applyFont="1" applyBorder="1" applyAlignment="1" applyProtection="1">
      <alignment horizontal="right"/>
      <protection hidden="1"/>
    </xf>
    <xf numFmtId="165" fontId="19" fillId="0" borderId="56" xfId="0" applyNumberFormat="1" applyFont="1" applyBorder="1" applyAlignment="1" applyProtection="1">
      <alignment horizontal="right"/>
      <protection hidden="1"/>
    </xf>
    <xf numFmtId="164" fontId="20" fillId="0" borderId="0" xfId="0" applyNumberFormat="1" applyFont="1" applyAlignment="1" applyProtection="1">
      <alignment horizontal="center"/>
      <protection hidden="1"/>
    </xf>
    <xf numFmtId="0" fontId="20" fillId="0" borderId="0" xfId="0" applyFont="1" applyAlignment="1" applyProtection="1">
      <alignment horizontal="left" wrapText="1"/>
      <protection hidden="1"/>
    </xf>
    <xf numFmtId="167" fontId="20" fillId="0" borderId="0" xfId="0" applyNumberFormat="1" applyFont="1" applyAlignment="1" applyProtection="1">
      <alignment horizontal="right"/>
      <protection hidden="1"/>
    </xf>
    <xf numFmtId="165" fontId="20" fillId="0" borderId="0" xfId="0" applyNumberFormat="1" applyFont="1" applyAlignment="1" applyProtection="1">
      <alignment horizontal="right"/>
      <protection hidden="1"/>
    </xf>
    <xf numFmtId="165" fontId="7" fillId="0" borderId="0" xfId="0" applyNumberFormat="1" applyFont="1" applyAlignment="1" applyProtection="1">
      <alignment horizontal="right"/>
      <protection hidden="1"/>
    </xf>
    <xf numFmtId="164" fontId="0" fillId="0" borderId="0" xfId="0" applyNumberFormat="1" applyAlignment="1" applyProtection="1">
      <alignment horizontal="center" vertical="top"/>
      <protection hidden="1"/>
    </xf>
    <xf numFmtId="0" fontId="0" fillId="0" borderId="0" xfId="0" applyAlignment="1" applyProtection="1">
      <alignment horizontal="left" vertical="top" wrapText="1"/>
      <protection hidden="1"/>
    </xf>
    <xf numFmtId="167" fontId="0" fillId="0" borderId="0" xfId="0" applyNumberFormat="1" applyAlignment="1" applyProtection="1">
      <alignment horizontal="right" vertical="top"/>
      <protection hidden="1"/>
    </xf>
    <xf numFmtId="165" fontId="0" fillId="0" borderId="0" xfId="0" applyNumberFormat="1" applyAlignment="1" applyProtection="1">
      <alignment horizontal="right" vertical="top"/>
      <protection hidden="1"/>
    </xf>
    <xf numFmtId="0" fontId="0" fillId="0" borderId="0" xfId="0" applyFont="1" applyAlignment="1" applyProtection="1">
      <alignment horizontal="left" vertical="top"/>
      <protection hidden="1"/>
    </xf>
    <xf numFmtId="165" fontId="4" fillId="4" borderId="56" xfId="0" applyNumberFormat="1" applyFont="1" applyFill="1" applyBorder="1" applyAlignment="1" applyProtection="1">
      <alignment horizontal="right"/>
      <protection locked="0"/>
    </xf>
    <xf numFmtId="165" fontId="19" fillId="4" borderId="56" xfId="0" applyNumberFormat="1" applyFont="1" applyFill="1" applyBorder="1" applyAlignment="1" applyProtection="1">
      <alignment horizontal="right"/>
      <protection locked="0"/>
    </xf>
    <xf numFmtId="0" fontId="0" fillId="0" borderId="1" xfId="0" applyFont="1" applyBorder="1" applyAlignment="1" applyProtection="1">
      <alignment horizontal="left"/>
      <protection hidden="1"/>
    </xf>
    <xf numFmtId="0" fontId="0" fillId="0" borderId="2" xfId="0" applyFont="1" applyBorder="1" applyAlignment="1" applyProtection="1">
      <alignment horizontal="left"/>
      <protection hidden="1"/>
    </xf>
    <xf numFmtId="0" fontId="0" fillId="0" borderId="36" xfId="0" applyFont="1" applyBorder="1" applyAlignment="1" applyProtection="1">
      <alignment horizontal="left"/>
      <protection hidden="1"/>
    </xf>
    <xf numFmtId="0" fontId="0" fillId="0" borderId="3" xfId="0" applyFont="1" applyBorder="1" applyAlignment="1" applyProtection="1">
      <alignment horizontal="left"/>
      <protection hidden="1"/>
    </xf>
    <xf numFmtId="0" fontId="0" fillId="0" borderId="4" xfId="0" applyFont="1" applyBorder="1" applyAlignment="1" applyProtection="1">
      <alignment horizontal="left"/>
      <protection hidden="1"/>
    </xf>
    <xf numFmtId="0" fontId="0" fillId="0" borderId="0" xfId="0" applyFont="1" applyAlignment="1" applyProtection="1">
      <alignment horizontal="left"/>
      <protection hidden="1"/>
    </xf>
    <xf numFmtId="0" fontId="12" fillId="0" borderId="0" xfId="0" applyFont="1" applyAlignment="1" applyProtection="1">
      <alignment horizontal="left"/>
      <protection hidden="1"/>
    </xf>
    <xf numFmtId="0" fontId="0" fillId="0" borderId="7" xfId="0" applyFont="1" applyBorder="1" applyAlignment="1" applyProtection="1">
      <alignment horizontal="left"/>
      <protection hidden="1"/>
    </xf>
    <xf numFmtId="0" fontId="0" fillId="0" borderId="12" xfId="0" applyFont="1" applyBorder="1" applyAlignment="1" applyProtection="1">
      <alignment horizontal="left"/>
      <protection hidden="1"/>
    </xf>
    <xf numFmtId="0" fontId="0" fillId="0" borderId="13" xfId="0" applyFont="1" applyBorder="1" applyAlignment="1" applyProtection="1">
      <alignment horizontal="left"/>
      <protection hidden="1"/>
    </xf>
    <xf numFmtId="0" fontId="0" fillId="0" borderId="14" xfId="0" applyFont="1" applyBorder="1" applyAlignment="1" applyProtection="1">
      <alignment horizontal="left"/>
      <protection hidden="1"/>
    </xf>
    <xf numFmtId="0" fontId="1" fillId="0" borderId="1" xfId="0" applyFont="1" applyBorder="1" applyAlignment="1" applyProtection="1">
      <alignment horizontal="left" vertical="center"/>
      <protection hidden="1"/>
    </xf>
    <xf numFmtId="0" fontId="1" fillId="0" borderId="2" xfId="0" applyFont="1" applyBorder="1" applyAlignment="1" applyProtection="1">
      <alignment horizontal="left"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1" fillId="0" borderId="3" xfId="0" applyFont="1" applyBorder="1" applyAlignment="1" applyProtection="1">
      <alignment horizontal="left" vertical="center"/>
      <protection hidden="1"/>
    </xf>
    <xf numFmtId="0" fontId="1" fillId="0" borderId="4" xfId="0" applyFont="1" applyBorder="1" applyAlignment="1" applyProtection="1">
      <alignment horizontal="left" vertical="center"/>
      <protection hidden="1"/>
    </xf>
    <xf numFmtId="0" fontId="2" fillId="0" borderId="5" xfId="0" applyFont="1" applyBorder="1" applyAlignment="1" applyProtection="1">
      <alignment horizontal="left" vertical="center" wrapText="1"/>
      <protection hidden="1"/>
    </xf>
    <xf numFmtId="0" fontId="2" fillId="0" borderId="36" xfId="0" applyFont="1" applyBorder="1" applyAlignment="1" applyProtection="1">
      <alignment horizontal="left" vertical="center" wrapText="1"/>
      <protection hidden="1"/>
    </xf>
    <xf numFmtId="0" fontId="2" fillId="0" borderId="6" xfId="0" applyFont="1" applyBorder="1" applyAlignment="1" applyProtection="1">
      <alignment horizontal="left" vertical="center" wrapText="1"/>
      <protection hidden="1"/>
    </xf>
    <xf numFmtId="0" fontId="4" fillId="0" borderId="5" xfId="0" applyFont="1" applyBorder="1" applyAlignment="1" applyProtection="1">
      <alignment horizontal="left" vertical="center"/>
      <protection hidden="1"/>
    </xf>
    <xf numFmtId="0" fontId="1" fillId="0" borderId="6" xfId="0" applyFont="1" applyBorder="1" applyAlignment="1" applyProtection="1">
      <alignment horizontal="left" vertical="center"/>
      <protection hidden="1"/>
    </xf>
    <xf numFmtId="0" fontId="1" fillId="0" borderId="7" xfId="0" applyFont="1" applyBorder="1" applyAlignment="1" applyProtection="1">
      <alignment horizontal="left" vertical="center"/>
      <protection hidden="1"/>
    </xf>
    <xf numFmtId="0" fontId="2" fillId="0" borderId="37" xfId="0" applyFont="1" applyBorder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horizontal="left" vertical="center" wrapText="1"/>
      <protection hidden="1"/>
    </xf>
    <xf numFmtId="0" fontId="2" fillId="0" borderId="8" xfId="0" applyFont="1" applyBorder="1" applyAlignment="1" applyProtection="1">
      <alignment horizontal="left" vertical="center" wrapText="1"/>
      <protection hidden="1"/>
    </xf>
    <xf numFmtId="0" fontId="4" fillId="0" borderId="37" xfId="0" applyFont="1" applyBorder="1" applyAlignment="1" applyProtection="1">
      <alignment horizontal="left" vertical="center"/>
      <protection hidden="1"/>
    </xf>
    <xf numFmtId="0" fontId="1" fillId="0" borderId="8" xfId="0" applyFont="1" applyBorder="1" applyAlignment="1" applyProtection="1">
      <alignment horizontal="left" vertical="center"/>
      <protection hidden="1"/>
    </xf>
    <xf numFmtId="0" fontId="2" fillId="0" borderId="9" xfId="0" applyFont="1" applyBorder="1" applyAlignment="1" applyProtection="1">
      <alignment horizontal="left" vertical="center" wrapText="1"/>
      <protection hidden="1"/>
    </xf>
    <xf numFmtId="0" fontId="2" fillId="0" borderId="55" xfId="0" applyFont="1" applyBorder="1" applyAlignment="1" applyProtection="1">
      <alignment horizontal="left" vertical="center" wrapText="1"/>
      <protection hidden="1"/>
    </xf>
    <xf numFmtId="0" fontId="2" fillId="0" borderId="10" xfId="0" applyFont="1" applyBorder="1" applyAlignment="1" applyProtection="1">
      <alignment horizontal="left" vertical="center" wrapText="1"/>
      <protection hidden="1"/>
    </xf>
    <xf numFmtId="0" fontId="4" fillId="0" borderId="9" xfId="0" applyFont="1" applyBorder="1" applyAlignment="1" applyProtection="1">
      <alignment horizontal="left" vertical="center"/>
      <protection hidden="1"/>
    </xf>
    <xf numFmtId="0" fontId="1" fillId="0" borderId="10" xfId="0" applyFont="1" applyBorder="1" applyAlignment="1" applyProtection="1">
      <alignment horizontal="left" vertical="center"/>
      <protection hidden="1"/>
    </xf>
    <xf numFmtId="0" fontId="10" fillId="0" borderId="0" xfId="0" applyFont="1" applyAlignment="1" applyProtection="1">
      <alignment horizontal="left" vertical="center" wrapText="1"/>
      <protection hidden="1"/>
    </xf>
    <xf numFmtId="0" fontId="4" fillId="0" borderId="57" xfId="0" applyFont="1" applyBorder="1" applyAlignment="1" applyProtection="1">
      <alignment horizontal="left" vertical="center" wrapText="1"/>
      <protection hidden="1"/>
    </xf>
    <xf numFmtId="0" fontId="4" fillId="0" borderId="58" xfId="0" applyFont="1" applyBorder="1" applyAlignment="1" applyProtection="1">
      <alignment horizontal="left" vertical="center" wrapText="1"/>
      <protection hidden="1"/>
    </xf>
    <xf numFmtId="0" fontId="4" fillId="0" borderId="59" xfId="0" applyFont="1" applyBorder="1" applyAlignment="1" applyProtection="1">
      <alignment horizontal="left" vertical="center" wrapText="1"/>
      <protection hidden="1"/>
    </xf>
    <xf numFmtId="49" fontId="4" fillId="0" borderId="11" xfId="0" applyNumberFormat="1" applyFont="1" applyBorder="1" applyAlignment="1" applyProtection="1">
      <alignment horizontal="left" vertical="center"/>
      <protection hidden="1"/>
    </xf>
    <xf numFmtId="0" fontId="1" fillId="0" borderId="35" xfId="0" applyFont="1" applyBorder="1" applyAlignment="1" applyProtection="1">
      <alignment horizontal="left" vertical="center"/>
      <protection hidden="1"/>
    </xf>
    <xf numFmtId="0" fontId="4" fillId="0" borderId="60" xfId="0" applyFont="1" applyBorder="1" applyAlignment="1" applyProtection="1">
      <alignment horizontal="left" vertical="center" wrapText="1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4" fillId="0" borderId="61" xfId="0" applyFont="1" applyBorder="1" applyAlignment="1" applyProtection="1">
      <alignment horizontal="center" vertical="center"/>
      <protection hidden="1"/>
    </xf>
    <xf numFmtId="0" fontId="4" fillId="0" borderId="11" xfId="0" applyFont="1" applyBorder="1" applyAlignment="1" applyProtection="1">
      <alignment horizontal="left" vertical="center"/>
      <protection hidden="1"/>
    </xf>
    <xf numFmtId="0" fontId="4" fillId="0" borderId="34" xfId="0" applyFont="1" applyBorder="1" applyAlignment="1" applyProtection="1">
      <alignment horizontal="left" vertical="center"/>
      <protection hidden="1"/>
    </xf>
    <xf numFmtId="0" fontId="1" fillId="0" borderId="4" xfId="0" applyFont="1" applyBorder="1" applyAlignment="1" applyProtection="1">
      <alignment horizontal="left" vertical="top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1" fillId="0" borderId="0" xfId="0" applyFont="1" applyAlignment="1" applyProtection="1">
      <alignment horizontal="left" vertical="top"/>
      <protection hidden="1"/>
    </xf>
    <xf numFmtId="0" fontId="4" fillId="0" borderId="11" xfId="0" applyFont="1" applyBorder="1" applyAlignment="1" applyProtection="1">
      <alignment horizontal="left" vertical="center" wrapText="1"/>
      <protection hidden="1"/>
    </xf>
    <xf numFmtId="0" fontId="4" fillId="0" borderId="34" xfId="0" applyFont="1" applyBorder="1" applyAlignment="1" applyProtection="1">
      <alignment horizontal="left" vertical="center" wrapText="1"/>
      <protection hidden="1"/>
    </xf>
    <xf numFmtId="0" fontId="4" fillId="0" borderId="35" xfId="0" applyFont="1" applyBorder="1" applyAlignment="1" applyProtection="1">
      <alignment horizontal="center" vertical="center"/>
      <protection hidden="1"/>
    </xf>
    <xf numFmtId="0" fontId="1" fillId="0" borderId="7" xfId="0" applyFont="1" applyBorder="1" applyAlignment="1" applyProtection="1">
      <alignment horizontal="left" vertical="top"/>
      <protection hidden="1"/>
    </xf>
    <xf numFmtId="0" fontId="4" fillId="0" borderId="0" xfId="0" applyFont="1" applyAlignment="1" applyProtection="1">
      <alignment horizontal="left" vertical="top"/>
      <protection hidden="1"/>
    </xf>
    <xf numFmtId="0" fontId="4" fillId="0" borderId="0" xfId="0" applyFont="1" applyAlignment="1" applyProtection="1">
      <alignment horizontal="left" vertical="center"/>
      <protection hidden="1"/>
    </xf>
    <xf numFmtId="0" fontId="1" fillId="0" borderId="5" xfId="0" applyFont="1" applyBorder="1" applyAlignment="1" applyProtection="1">
      <alignment horizontal="left" vertical="center"/>
      <protection hidden="1"/>
    </xf>
    <xf numFmtId="0" fontId="1" fillId="0" borderId="0" xfId="0" applyFont="1" applyAlignment="1" applyProtection="1">
      <alignment horizontal="left" wrapText="1"/>
      <protection hidden="1"/>
    </xf>
    <xf numFmtId="0" fontId="1" fillId="0" borderId="9" xfId="0" applyFont="1" applyBorder="1" applyAlignment="1" applyProtection="1">
      <alignment horizontal="left" vertical="center"/>
      <protection hidden="1"/>
    </xf>
    <xf numFmtId="0" fontId="1" fillId="0" borderId="12" xfId="0" applyFont="1" applyBorder="1" applyAlignment="1" applyProtection="1">
      <alignment horizontal="left" vertical="center"/>
      <protection hidden="1"/>
    </xf>
    <xf numFmtId="0" fontId="1" fillId="0" borderId="13" xfId="0" applyFont="1" applyBorder="1" applyAlignment="1" applyProtection="1">
      <alignment horizontal="left" vertical="center"/>
      <protection hidden="1"/>
    </xf>
    <xf numFmtId="0" fontId="1" fillId="0" borderId="14" xfId="0" applyFont="1" applyBorder="1" applyAlignment="1" applyProtection="1">
      <alignment horizontal="left" vertical="center"/>
      <protection hidden="1"/>
    </xf>
    <xf numFmtId="0" fontId="1" fillId="0" borderId="38" xfId="0" applyFont="1" applyBorder="1" applyAlignment="1" applyProtection="1">
      <alignment horizontal="left" vertical="center"/>
      <protection hidden="1"/>
    </xf>
    <xf numFmtId="0" fontId="1" fillId="0" borderId="15" xfId="0" applyFont="1" applyBorder="1" applyAlignment="1" applyProtection="1">
      <alignment horizontal="left" vertical="center"/>
      <protection hidden="1"/>
    </xf>
    <xf numFmtId="0" fontId="5" fillId="0" borderId="15" xfId="0" applyFont="1" applyBorder="1" applyAlignment="1" applyProtection="1">
      <alignment horizontal="left" vertical="center"/>
      <protection hidden="1"/>
    </xf>
    <xf numFmtId="0" fontId="1" fillId="0" borderId="39" xfId="0" applyFont="1" applyBorder="1" applyAlignment="1" applyProtection="1">
      <alignment horizontal="left" vertical="center"/>
      <protection hidden="1"/>
    </xf>
    <xf numFmtId="0" fontId="1" fillId="0" borderId="16" xfId="0" applyFont="1" applyBorder="1" applyAlignment="1" applyProtection="1">
      <alignment horizontal="left" vertical="center"/>
      <protection hidden="1"/>
    </xf>
    <xf numFmtId="0" fontId="1" fillId="0" borderId="19" xfId="0" applyFont="1" applyBorder="1" applyAlignment="1" applyProtection="1">
      <alignment horizontal="left" vertical="center"/>
      <protection hidden="1"/>
    </xf>
    <xf numFmtId="0" fontId="1" fillId="0" borderId="17" xfId="0" applyFont="1" applyBorder="1" applyAlignment="1" applyProtection="1">
      <alignment horizontal="left" vertical="center"/>
      <protection hidden="1"/>
    </xf>
    <xf numFmtId="0" fontId="1" fillId="0" borderId="18" xfId="0" applyFont="1" applyBorder="1" applyAlignment="1" applyProtection="1">
      <alignment horizontal="left" vertical="center"/>
      <protection hidden="1"/>
    </xf>
    <xf numFmtId="0" fontId="1" fillId="0" borderId="21" xfId="0" applyFont="1" applyBorder="1" applyAlignment="1" applyProtection="1">
      <alignment horizontal="left" vertical="center"/>
      <protection hidden="1"/>
    </xf>
    <xf numFmtId="0" fontId="1" fillId="0" borderId="20" xfId="0" applyFont="1" applyBorder="1" applyAlignment="1" applyProtection="1">
      <alignment horizontal="left" vertical="center"/>
      <protection hidden="1"/>
    </xf>
    <xf numFmtId="164" fontId="0" fillId="0" borderId="40" xfId="0" applyNumberFormat="1" applyFont="1" applyBorder="1" applyAlignment="1" applyProtection="1">
      <alignment horizontal="right" vertical="center"/>
      <protection hidden="1"/>
    </xf>
    <xf numFmtId="164" fontId="0" fillId="0" borderId="41" xfId="0" applyNumberFormat="1" applyFont="1" applyBorder="1" applyAlignment="1" applyProtection="1">
      <alignment horizontal="right" vertical="center"/>
      <protection hidden="1"/>
    </xf>
    <xf numFmtId="164" fontId="6" fillId="0" borderId="42" xfId="0" applyNumberFormat="1" applyFont="1" applyBorder="1" applyAlignment="1" applyProtection="1">
      <alignment horizontal="right" vertical="center"/>
      <protection hidden="1"/>
    </xf>
    <xf numFmtId="165" fontId="6" fillId="0" borderId="28" xfId="0" applyNumberFormat="1" applyFont="1" applyBorder="1" applyAlignment="1" applyProtection="1">
      <alignment horizontal="right" vertical="center"/>
      <protection hidden="1"/>
    </xf>
    <xf numFmtId="164" fontId="0" fillId="0" borderId="42" xfId="0" applyNumberFormat="1" applyFont="1" applyBorder="1" applyAlignment="1" applyProtection="1">
      <alignment horizontal="right" vertical="center"/>
      <protection hidden="1"/>
    </xf>
    <xf numFmtId="164" fontId="0" fillId="0" borderId="28" xfId="0" applyNumberFormat="1" applyFont="1" applyBorder="1" applyAlignment="1" applyProtection="1">
      <alignment horizontal="right" vertical="center"/>
      <protection hidden="1"/>
    </xf>
    <xf numFmtId="164" fontId="6" fillId="0" borderId="41" xfId="0" applyNumberFormat="1" applyFont="1" applyBorder="1" applyAlignment="1" applyProtection="1">
      <alignment horizontal="right" vertical="center"/>
      <protection hidden="1"/>
    </xf>
    <xf numFmtId="164" fontId="0" fillId="0" borderId="13" xfId="0" applyNumberFormat="1" applyFont="1" applyBorder="1" applyAlignment="1" applyProtection="1">
      <alignment horizontal="right" vertical="center"/>
      <protection hidden="1"/>
    </xf>
    <xf numFmtId="165" fontId="6" fillId="0" borderId="41" xfId="0" applyNumberFormat="1" applyFont="1" applyBorder="1" applyAlignment="1" applyProtection="1">
      <alignment horizontal="right" vertical="center"/>
      <protection hidden="1"/>
    </xf>
    <xf numFmtId="164" fontId="0" fillId="0" borderId="43" xfId="0" applyNumberFormat="1" applyFont="1" applyBorder="1" applyAlignment="1" applyProtection="1">
      <alignment horizontal="right" vertical="center"/>
      <protection hidden="1"/>
    </xf>
    <xf numFmtId="0" fontId="5" fillId="0" borderId="15" xfId="0" applyFont="1" applyBorder="1" applyAlignment="1" applyProtection="1">
      <alignment horizontal="left" vertical="center" wrapText="1"/>
      <protection hidden="1"/>
    </xf>
    <xf numFmtId="0" fontId="8" fillId="0" borderId="16" xfId="0" applyFont="1" applyBorder="1" applyAlignment="1" applyProtection="1">
      <alignment horizontal="left" vertical="center"/>
      <protection hidden="1"/>
    </xf>
    <xf numFmtId="0" fontId="8" fillId="0" borderId="17" xfId="0" applyFont="1" applyBorder="1" applyAlignment="1" applyProtection="1">
      <alignment horizontal="left" vertical="center"/>
      <protection hidden="1"/>
    </xf>
    <xf numFmtId="0" fontId="5" fillId="0" borderId="18" xfId="0" applyFont="1" applyBorder="1" applyAlignment="1" applyProtection="1">
      <alignment horizontal="left" vertical="center"/>
      <protection hidden="1"/>
    </xf>
    <xf numFmtId="0" fontId="5" fillId="0" borderId="19" xfId="0" applyFont="1" applyBorder="1" applyAlignment="1" applyProtection="1">
      <alignment horizontal="left" vertical="center"/>
      <protection hidden="1"/>
    </xf>
    <xf numFmtId="0" fontId="5" fillId="0" borderId="20" xfId="0" applyFont="1" applyBorder="1" applyAlignment="1" applyProtection="1">
      <alignment horizontal="left" vertical="center"/>
      <protection hidden="1"/>
    </xf>
    <xf numFmtId="0" fontId="5" fillId="0" borderId="17" xfId="0" applyFont="1" applyBorder="1" applyAlignment="1" applyProtection="1">
      <alignment horizontal="left" vertical="center"/>
      <protection hidden="1"/>
    </xf>
    <xf numFmtId="0" fontId="5" fillId="0" borderId="21" xfId="0" applyFont="1" applyBorder="1" applyAlignment="1" applyProtection="1">
      <alignment horizontal="left" vertical="center"/>
      <protection hidden="1"/>
    </xf>
    <xf numFmtId="0" fontId="1" fillId="0" borderId="22" xfId="0" applyFont="1" applyBorder="1" applyAlignment="1" applyProtection="1">
      <alignment horizontal="center" vertical="center"/>
      <protection hidden="1"/>
    </xf>
    <xf numFmtId="0" fontId="3" fillId="0" borderId="44" xfId="0" applyFont="1" applyBorder="1" applyAlignment="1" applyProtection="1">
      <alignment horizontal="left" vertical="center"/>
      <protection hidden="1"/>
    </xf>
    <xf numFmtId="0" fontId="1" fillId="0" borderId="45" xfId="0" applyFont="1" applyBorder="1" applyAlignment="1" applyProtection="1">
      <alignment horizontal="left" vertical="center"/>
      <protection hidden="1"/>
    </xf>
    <xf numFmtId="0" fontId="21" fillId="0" borderId="23" xfId="0" applyFont="1" applyBorder="1" applyAlignment="1" applyProtection="1">
      <alignment horizontal="left" vertical="center"/>
      <protection hidden="1"/>
    </xf>
    <xf numFmtId="165" fontId="6" fillId="0" borderId="24" xfId="0" applyNumberFormat="1" applyFont="1" applyBorder="1" applyAlignment="1" applyProtection="1">
      <alignment horizontal="right" vertical="center"/>
      <protection hidden="1"/>
    </xf>
    <xf numFmtId="0" fontId="1" fillId="0" borderId="46" xfId="0" applyFont="1" applyBorder="1" applyAlignment="1" applyProtection="1">
      <alignment horizontal="left" vertical="center"/>
      <protection hidden="1"/>
    </xf>
    <xf numFmtId="0" fontId="1" fillId="0" borderId="24" xfId="0" applyFont="1" applyBorder="1" applyAlignment="1" applyProtection="1">
      <alignment horizontal="left" vertical="center"/>
      <protection hidden="1"/>
    </xf>
    <xf numFmtId="0" fontId="1" fillId="0" borderId="31" xfId="0" applyFont="1" applyBorder="1" applyAlignment="1" applyProtection="1">
      <alignment horizontal="left" vertical="center"/>
      <protection hidden="1"/>
    </xf>
    <xf numFmtId="165" fontId="0" fillId="0" borderId="24" xfId="0" applyNumberFormat="1" applyFont="1" applyBorder="1" applyAlignment="1" applyProtection="1">
      <alignment horizontal="right" vertical="center"/>
      <protection hidden="1"/>
    </xf>
    <xf numFmtId="164" fontId="0" fillId="0" borderId="26" xfId="0" applyNumberFormat="1" applyFont="1" applyBorder="1" applyAlignment="1" applyProtection="1">
      <alignment horizontal="right" vertical="center"/>
      <protection hidden="1"/>
    </xf>
    <xf numFmtId="0" fontId="4" fillId="0" borderId="24" xfId="0" applyFont="1" applyBorder="1" applyAlignment="1" applyProtection="1">
      <alignment horizontal="left" vertical="center"/>
      <protection hidden="1"/>
    </xf>
    <xf numFmtId="0" fontId="1" fillId="0" borderId="26" xfId="0" applyFont="1" applyBorder="1" applyAlignment="1" applyProtection="1">
      <alignment horizontal="left" vertical="center"/>
      <protection hidden="1"/>
    </xf>
    <xf numFmtId="166" fontId="4" fillId="0" borderId="23" xfId="0" applyNumberFormat="1" applyFont="1" applyBorder="1" applyAlignment="1" applyProtection="1">
      <alignment horizontal="right" vertical="center"/>
      <protection hidden="1"/>
    </xf>
    <xf numFmtId="0" fontId="1" fillId="0" borderId="30" xfId="0" applyFont="1" applyBorder="1" applyAlignment="1" applyProtection="1">
      <alignment horizontal="left" vertical="center"/>
      <protection hidden="1"/>
    </xf>
    <xf numFmtId="0" fontId="1" fillId="0" borderId="47" xfId="0" applyFont="1" applyBorder="1" applyAlignment="1" applyProtection="1">
      <alignment horizontal="left" vertical="center"/>
      <protection hidden="1"/>
    </xf>
    <xf numFmtId="0" fontId="1" fillId="0" borderId="25" xfId="0" applyFont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left" vertical="center"/>
      <protection hidden="1"/>
    </xf>
    <xf numFmtId="165" fontId="6" fillId="0" borderId="38" xfId="0" applyNumberFormat="1" applyFont="1" applyBorder="1" applyAlignment="1" applyProtection="1">
      <alignment horizontal="right" vertical="center"/>
      <protection hidden="1"/>
    </xf>
    <xf numFmtId="0" fontId="3" fillId="0" borderId="24" xfId="0" applyFont="1" applyBorder="1" applyAlignment="1" applyProtection="1">
      <alignment horizontal="left" vertical="center"/>
      <protection hidden="1"/>
    </xf>
    <xf numFmtId="165" fontId="0" fillId="0" borderId="38" xfId="0" applyNumberFormat="1" applyFont="1" applyBorder="1" applyAlignment="1" applyProtection="1">
      <alignment horizontal="right" vertical="center"/>
      <protection hidden="1"/>
    </xf>
    <xf numFmtId="164" fontId="0" fillId="0" borderId="39" xfId="0" applyNumberFormat="1" applyFont="1" applyBorder="1" applyAlignment="1" applyProtection="1">
      <alignment horizontal="right" vertical="center"/>
      <protection hidden="1"/>
    </xf>
    <xf numFmtId="0" fontId="1" fillId="0" borderId="27" xfId="0" applyFont="1" applyBorder="1" applyAlignment="1" applyProtection="1">
      <alignment horizontal="center" vertical="center"/>
      <protection hidden="1"/>
    </xf>
    <xf numFmtId="0" fontId="1" fillId="0" borderId="28" xfId="0" applyFont="1" applyBorder="1" applyAlignment="1" applyProtection="1">
      <alignment horizontal="left" vertical="center"/>
      <protection hidden="1"/>
    </xf>
    <xf numFmtId="0" fontId="1" fillId="0" borderId="41" xfId="0" applyFont="1" applyBorder="1" applyAlignment="1" applyProtection="1">
      <alignment horizontal="left" vertical="center"/>
      <protection hidden="1"/>
    </xf>
    <xf numFmtId="0" fontId="1" fillId="0" borderId="42" xfId="0" applyFont="1" applyBorder="1" applyAlignment="1" applyProtection="1">
      <alignment horizontal="left" vertical="center"/>
      <protection hidden="1"/>
    </xf>
    <xf numFmtId="165" fontId="6" fillId="0" borderId="33" xfId="0" applyNumberFormat="1" applyFont="1" applyBorder="1" applyAlignment="1" applyProtection="1">
      <alignment horizontal="right" vertical="center"/>
      <protection hidden="1"/>
    </xf>
    <xf numFmtId="165" fontId="6" fillId="0" borderId="15" xfId="0" applyNumberFormat="1" applyFont="1" applyBorder="1" applyAlignment="1" applyProtection="1">
      <alignment horizontal="right" vertical="center"/>
      <protection hidden="1"/>
    </xf>
    <xf numFmtId="164" fontId="6" fillId="0" borderId="13" xfId="0" applyNumberFormat="1" applyFont="1" applyBorder="1" applyAlignment="1" applyProtection="1">
      <alignment horizontal="right" vertical="center"/>
      <protection hidden="1"/>
    </xf>
    <xf numFmtId="0" fontId="5" fillId="0" borderId="1" xfId="0" applyFont="1" applyBorder="1" applyAlignment="1" applyProtection="1">
      <alignment horizontal="left" vertical="top"/>
      <protection hidden="1"/>
    </xf>
    <xf numFmtId="0" fontId="1" fillId="0" borderId="48" xfId="0" applyFont="1" applyBorder="1" applyAlignment="1" applyProtection="1">
      <alignment horizontal="left" vertical="center"/>
      <protection hidden="1"/>
    </xf>
    <xf numFmtId="0" fontId="1" fillId="0" borderId="49" xfId="0" applyFont="1" applyBorder="1" applyAlignment="1" applyProtection="1">
      <alignment horizontal="left" vertical="center"/>
      <protection hidden="1"/>
    </xf>
    <xf numFmtId="0" fontId="1" fillId="0" borderId="50" xfId="0" applyFont="1" applyBorder="1" applyAlignment="1" applyProtection="1">
      <alignment horizontal="left" vertical="center"/>
      <protection hidden="1"/>
    </xf>
    <xf numFmtId="0" fontId="1" fillId="0" borderId="51" xfId="0" applyFont="1" applyBorder="1" applyAlignment="1" applyProtection="1">
      <alignment horizontal="left" vertical="center"/>
      <protection hidden="1"/>
    </xf>
    <xf numFmtId="0" fontId="1" fillId="0" borderId="29" xfId="0" applyFont="1" applyBorder="1" applyAlignment="1" applyProtection="1">
      <alignment horizontal="left"/>
      <protection hidden="1"/>
    </xf>
    <xf numFmtId="0" fontId="1" fillId="0" borderId="30" xfId="0" applyFont="1" applyBorder="1" applyAlignment="1" applyProtection="1">
      <alignment horizontal="left"/>
      <protection hidden="1"/>
    </xf>
    <xf numFmtId="2" fontId="4" fillId="0" borderId="26" xfId="0" applyNumberFormat="1" applyFont="1" applyBorder="1" applyAlignment="1" applyProtection="1">
      <alignment horizontal="right" vertical="center"/>
      <protection hidden="1"/>
    </xf>
    <xf numFmtId="0" fontId="4" fillId="0" borderId="21" xfId="0" applyFont="1" applyBorder="1" applyAlignment="1" applyProtection="1">
      <alignment horizontal="left" vertical="center"/>
      <protection hidden="1"/>
    </xf>
    <xf numFmtId="165" fontId="4" fillId="0" borderId="26" xfId="0" applyNumberFormat="1" applyFont="1" applyBorder="1" applyAlignment="1" applyProtection="1">
      <alignment horizontal="left" vertical="center"/>
      <protection hidden="1"/>
    </xf>
    <xf numFmtId="165" fontId="6" fillId="0" borderId="30" xfId="0" applyNumberFormat="1" applyFont="1" applyBorder="1" applyAlignment="1" applyProtection="1">
      <alignment horizontal="right" vertical="center"/>
      <protection hidden="1"/>
    </xf>
    <xf numFmtId="0" fontId="1" fillId="0" borderId="52" xfId="0" applyFont="1" applyBorder="1" applyAlignment="1" applyProtection="1">
      <alignment horizontal="left" vertical="center"/>
      <protection hidden="1"/>
    </xf>
    <xf numFmtId="0" fontId="9" fillId="0" borderId="32" xfId="0" applyFont="1" applyBorder="1" applyAlignment="1" applyProtection="1">
      <alignment horizontal="left" vertical="top"/>
      <protection hidden="1"/>
    </xf>
    <xf numFmtId="0" fontId="1" fillId="0" borderId="53" xfId="0" applyFont="1" applyBorder="1" applyAlignment="1" applyProtection="1">
      <alignment horizontal="left" vertical="center"/>
      <protection hidden="1"/>
    </xf>
    <xf numFmtId="0" fontId="1" fillId="0" borderId="44" xfId="0" applyFont="1" applyBorder="1" applyAlignment="1" applyProtection="1">
      <alignment horizontal="left" vertical="center"/>
      <protection hidden="1"/>
    </xf>
    <xf numFmtId="0" fontId="11" fillId="0" borderId="22" xfId="0" applyFont="1" applyBorder="1" applyAlignment="1" applyProtection="1">
      <alignment horizontal="center" vertical="center"/>
      <protection hidden="1"/>
    </xf>
    <xf numFmtId="164" fontId="10" fillId="0" borderId="24" xfId="0" applyNumberFormat="1" applyFont="1" applyBorder="1" applyAlignment="1" applyProtection="1">
      <alignment horizontal="right" vertical="center"/>
      <protection hidden="1"/>
    </xf>
    <xf numFmtId="0" fontId="11" fillId="0" borderId="31" xfId="0" applyFont="1" applyBorder="1" applyAlignment="1" applyProtection="1">
      <alignment horizontal="left" vertical="center"/>
      <protection hidden="1"/>
    </xf>
    <xf numFmtId="0" fontId="11" fillId="0" borderId="0" xfId="0" applyFont="1" applyAlignment="1" applyProtection="1">
      <alignment horizontal="left" vertical="center"/>
      <protection hidden="1"/>
    </xf>
    <xf numFmtId="165" fontId="10" fillId="0" borderId="26" xfId="0" applyNumberFormat="1" applyFont="1" applyBorder="1" applyAlignment="1" applyProtection="1">
      <alignment horizontal="right" vertical="center"/>
      <protection hidden="1"/>
    </xf>
    <xf numFmtId="165" fontId="10" fillId="0" borderId="24" xfId="0" applyNumberFormat="1" applyFont="1" applyBorder="1" applyAlignment="1" applyProtection="1">
      <alignment horizontal="right" vertical="center"/>
      <protection hidden="1"/>
    </xf>
    <xf numFmtId="0" fontId="5" fillId="0" borderId="4" xfId="0" applyFont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5" fillId="0" borderId="33" xfId="0" applyFont="1" applyBorder="1" applyAlignment="1" applyProtection="1">
      <alignment horizontal="left" vertical="center"/>
      <protection hidden="1"/>
    </xf>
    <xf numFmtId="0" fontId="5" fillId="0" borderId="13" xfId="0" applyFont="1" applyBorder="1" applyAlignment="1" applyProtection="1">
      <alignment horizontal="left" vertical="center"/>
      <protection hidden="1"/>
    </xf>
    <xf numFmtId="165" fontId="7" fillId="0" borderId="34" xfId="0" applyNumberFormat="1" applyFont="1" applyBorder="1" applyAlignment="1" applyProtection="1">
      <alignment horizontal="right" vertical="center"/>
      <protection hidden="1"/>
    </xf>
    <xf numFmtId="0" fontId="0" fillId="0" borderId="19" xfId="0" applyFont="1" applyBorder="1" applyAlignment="1" applyProtection="1">
      <alignment horizontal="left" vertical="center"/>
      <protection hidden="1"/>
    </xf>
    <xf numFmtId="0" fontId="5" fillId="0" borderId="32" xfId="0" applyFont="1" applyBorder="1" applyAlignment="1" applyProtection="1">
      <alignment horizontal="left" vertical="top"/>
      <protection hidden="1"/>
    </xf>
    <xf numFmtId="0" fontId="11" fillId="0" borderId="44" xfId="0" applyFont="1" applyBorder="1" applyAlignment="1" applyProtection="1">
      <alignment horizontal="left" vertical="center"/>
      <protection hidden="1"/>
    </xf>
    <xf numFmtId="0" fontId="11" fillId="0" borderId="51" xfId="0" applyFont="1" applyBorder="1" applyAlignment="1" applyProtection="1">
      <alignment horizontal="left" vertical="center"/>
      <protection hidden="1"/>
    </xf>
    <xf numFmtId="0" fontId="1" fillId="0" borderId="12" xfId="0" applyFont="1" applyBorder="1" applyAlignment="1" applyProtection="1">
      <alignment horizontal="left"/>
      <protection hidden="1"/>
    </xf>
    <xf numFmtId="0" fontId="1" fillId="0" borderId="54" xfId="0" applyFont="1" applyBorder="1" applyAlignment="1" applyProtection="1">
      <alignment horizontal="left" vertical="center"/>
      <protection hidden="1"/>
    </xf>
    <xf numFmtId="0" fontId="1" fillId="0" borderId="33" xfId="0" applyFont="1" applyBorder="1" applyAlignment="1" applyProtection="1">
      <alignment horizontal="left"/>
      <protection hidden="1"/>
    </xf>
    <xf numFmtId="0" fontId="1" fillId="0" borderId="55" xfId="0" applyFont="1" applyBorder="1" applyAlignment="1" applyProtection="1">
      <alignment horizontal="left" vertical="center"/>
      <protection hidden="1"/>
    </xf>
    <xf numFmtId="0" fontId="1" fillId="0" borderId="43" xfId="0" applyFont="1" applyBorder="1" applyAlignment="1" applyProtection="1">
      <alignment horizontal="left" vertical="center"/>
      <protection hidden="1"/>
    </xf>
    <xf numFmtId="0" fontId="4" fillId="4" borderId="60" xfId="0" applyFont="1" applyFill="1" applyBorder="1" applyAlignment="1" applyProtection="1">
      <alignment horizontal="left" vertical="center" wrapText="1"/>
      <protection locked="0"/>
    </xf>
    <xf numFmtId="0" fontId="4" fillId="4" borderId="0" xfId="0" applyFont="1" applyFill="1" applyBorder="1" applyAlignment="1" applyProtection="1">
      <alignment horizontal="left" vertical="center" wrapText="1"/>
      <protection locked="0"/>
    </xf>
    <xf numFmtId="0" fontId="4" fillId="4" borderId="61" xfId="0" applyFont="1" applyFill="1" applyBorder="1" applyAlignment="1" applyProtection="1">
      <alignment horizontal="left" vertical="center" wrapText="1"/>
      <protection locked="0"/>
    </xf>
    <xf numFmtId="0" fontId="4" fillId="4" borderId="62" xfId="0" applyFont="1" applyFill="1" applyBorder="1" applyAlignment="1" applyProtection="1">
      <alignment horizontal="left" vertical="center" wrapText="1"/>
      <protection locked="0"/>
    </xf>
    <xf numFmtId="0" fontId="4" fillId="4" borderId="63" xfId="0" applyFont="1" applyFill="1" applyBorder="1" applyAlignment="1" applyProtection="1">
      <alignment horizontal="center" vertical="center"/>
      <protection locked="0"/>
    </xf>
    <xf numFmtId="0" fontId="4" fillId="4" borderId="64" xfId="0" applyFont="1" applyFill="1" applyBorder="1" applyAlignment="1" applyProtection="1">
      <alignment horizontal="center" vertical="center"/>
      <protection locked="0"/>
    </xf>
    <xf numFmtId="0" fontId="4" fillId="4" borderId="11" xfId="0" applyFont="1" applyFill="1" applyBorder="1" applyAlignment="1" applyProtection="1">
      <alignment horizontal="left" vertical="center"/>
      <protection locked="0"/>
    </xf>
    <xf numFmtId="0" fontId="1" fillId="4" borderId="35" xfId="0" applyFont="1" applyFill="1" applyBorder="1" applyAlignment="1" applyProtection="1">
      <alignment horizontal="left" vertical="center"/>
      <protection locked="0"/>
    </xf>
    <xf numFmtId="0" fontId="4" fillId="4" borderId="34" xfId="0" applyFont="1" applyFill="1" applyBorder="1" applyAlignment="1" applyProtection="1">
      <alignment horizontal="left" vertical="center"/>
      <protection locked="0"/>
    </xf>
    <xf numFmtId="14" fontId="1" fillId="4" borderId="34" xfId="0" applyNumberFormat="1" applyFont="1" applyFill="1" applyBorder="1" applyAlignment="1" applyProtection="1">
      <alignment horizontal="left" vertical="center" wrapText="1"/>
      <protection locked="0"/>
    </xf>
    <xf numFmtId="14" fontId="1" fillId="4" borderId="35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álna" xfId="0" builtinId="0"/>
  </cellStyles>
  <dxfs count="0"/>
  <tableStyles count="0" defaultTableStyle="TableStyleMedium9" defaultPivotStyle="PivotStyleLight16"/>
  <colors>
    <mruColors>
      <color rgb="FFFFF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8"/>
  <sheetViews>
    <sheetView showGridLines="0" showZeros="0" tabSelected="1" workbookViewId="0">
      <pane ySplit="3" topLeftCell="A4" activePane="bottomLeft" state="frozenSplit"/>
      <selection pane="bottomLeft" activeCell="E11" sqref="E11:M11"/>
    </sheetView>
  </sheetViews>
  <sheetFormatPr defaultColWidth="10.42578125" defaultRowHeight="12" customHeight="1"/>
  <cols>
    <col min="1" max="1" width="3" style="3" customWidth="1"/>
    <col min="2" max="2" width="2.42578125" style="3" customWidth="1"/>
    <col min="3" max="3" width="3.85546875" style="3" customWidth="1"/>
    <col min="4" max="4" width="11.7109375" style="3" customWidth="1"/>
    <col min="5" max="5" width="14.85546875" style="3" customWidth="1"/>
    <col min="6" max="6" width="0.42578125" style="3" customWidth="1"/>
    <col min="7" max="7" width="3.140625" style="3" customWidth="1"/>
    <col min="8" max="8" width="3" style="3" customWidth="1"/>
    <col min="9" max="9" width="12.28515625" style="3" customWidth="1"/>
    <col min="10" max="10" width="16.140625" style="3" customWidth="1"/>
    <col min="11" max="11" width="0.7109375" style="3" customWidth="1"/>
    <col min="12" max="12" width="3" style="3" customWidth="1"/>
    <col min="13" max="13" width="3.7109375" style="3" customWidth="1"/>
    <col min="14" max="14" width="9" style="3" customWidth="1"/>
    <col min="15" max="15" width="4.28515625" style="3" customWidth="1"/>
    <col min="16" max="16" width="15.28515625" style="3" customWidth="1"/>
    <col min="17" max="17" width="7.42578125" style="3" customWidth="1"/>
    <col min="18" max="18" width="14.42578125" style="3" customWidth="1"/>
    <col min="19" max="19" width="0.42578125" style="3" customWidth="1"/>
    <col min="20" max="16384" width="10.42578125" style="47"/>
  </cols>
  <sheetData>
    <row r="1" spans="1:19" s="3" customFormat="1" ht="14.25" customHeight="1">
      <c r="A1" s="50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2"/>
      <c r="P1" s="51"/>
      <c r="Q1" s="51"/>
      <c r="R1" s="51"/>
      <c r="S1" s="53"/>
    </row>
    <row r="2" spans="1:19" s="3" customFormat="1" ht="21" customHeight="1">
      <c r="A2" s="54"/>
      <c r="B2" s="55"/>
      <c r="C2" s="55"/>
      <c r="D2" s="55"/>
      <c r="E2" s="55"/>
      <c r="F2" s="55"/>
      <c r="G2" s="56" t="s">
        <v>0</v>
      </c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7"/>
    </row>
    <row r="3" spans="1:19" s="3" customFormat="1" ht="12" customHeight="1">
      <c r="A3" s="58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60"/>
    </row>
    <row r="4" spans="1:19" s="3" customFormat="1" ht="9" customHeight="1" thickBot="1">
      <c r="A4" s="61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3"/>
      <c r="P4" s="62"/>
      <c r="Q4" s="62"/>
      <c r="R4" s="62"/>
      <c r="S4" s="64"/>
    </row>
    <row r="5" spans="1:19" s="3" customFormat="1" ht="24.75" customHeight="1">
      <c r="A5" s="65"/>
      <c r="B5" s="63" t="s">
        <v>1</v>
      </c>
      <c r="C5" s="63"/>
      <c r="D5" s="63"/>
      <c r="E5" s="66" t="s">
        <v>161</v>
      </c>
      <c r="F5" s="67"/>
      <c r="G5" s="67"/>
      <c r="H5" s="67"/>
      <c r="I5" s="67"/>
      <c r="J5" s="67"/>
      <c r="K5" s="67"/>
      <c r="L5" s="67"/>
      <c r="M5" s="68"/>
      <c r="N5" s="63"/>
      <c r="O5" s="63"/>
      <c r="P5" s="63" t="s">
        <v>2</v>
      </c>
      <c r="Q5" s="69"/>
      <c r="R5" s="70"/>
      <c r="S5" s="71"/>
    </row>
    <row r="6" spans="1:19" s="3" customFormat="1" ht="24.75" customHeight="1">
      <c r="A6" s="65"/>
      <c r="B6" s="63" t="s">
        <v>80</v>
      </c>
      <c r="C6" s="63"/>
      <c r="D6" s="63"/>
      <c r="E6" s="72" t="s">
        <v>162</v>
      </c>
      <c r="F6" s="73"/>
      <c r="G6" s="73"/>
      <c r="H6" s="73"/>
      <c r="I6" s="73"/>
      <c r="J6" s="73"/>
      <c r="K6" s="73"/>
      <c r="L6" s="73"/>
      <c r="M6" s="74"/>
      <c r="N6" s="63"/>
      <c r="O6" s="63"/>
      <c r="P6" s="63" t="s">
        <v>3</v>
      </c>
      <c r="Q6" s="75"/>
      <c r="R6" s="76"/>
      <c r="S6" s="71"/>
    </row>
    <row r="7" spans="1:19" s="3" customFormat="1" ht="24.75" customHeight="1" thickBot="1">
      <c r="A7" s="65"/>
      <c r="B7" s="63"/>
      <c r="C7" s="63"/>
      <c r="D7" s="63"/>
      <c r="E7" s="77" t="s">
        <v>9</v>
      </c>
      <c r="F7" s="78"/>
      <c r="G7" s="78"/>
      <c r="H7" s="78"/>
      <c r="I7" s="78"/>
      <c r="J7" s="78"/>
      <c r="K7" s="78"/>
      <c r="L7" s="78"/>
      <c r="M7" s="79"/>
      <c r="N7" s="63"/>
      <c r="O7" s="63"/>
      <c r="P7" s="63" t="s">
        <v>4</v>
      </c>
      <c r="Q7" s="80" t="s">
        <v>163</v>
      </c>
      <c r="R7" s="81"/>
      <c r="S7" s="71"/>
    </row>
    <row r="8" spans="1:19" s="3" customFormat="1" ht="24.75" customHeight="1" thickBot="1">
      <c r="A8" s="65"/>
      <c r="B8" s="82"/>
      <c r="C8" s="82"/>
      <c r="D8" s="82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 t="s">
        <v>5</v>
      </c>
      <c r="Q8" s="63" t="s">
        <v>6</v>
      </c>
      <c r="R8" s="63"/>
      <c r="S8" s="71"/>
    </row>
    <row r="9" spans="1:19" s="3" customFormat="1" ht="24.75" customHeight="1" thickBot="1">
      <c r="A9" s="65"/>
      <c r="B9" s="63" t="s">
        <v>7</v>
      </c>
      <c r="C9" s="63"/>
      <c r="D9" s="63"/>
      <c r="E9" s="83" t="s">
        <v>164</v>
      </c>
      <c r="F9" s="84"/>
      <c r="G9" s="84"/>
      <c r="H9" s="84"/>
      <c r="I9" s="84"/>
      <c r="J9" s="84"/>
      <c r="K9" s="84"/>
      <c r="L9" s="84"/>
      <c r="M9" s="85"/>
      <c r="N9" s="63"/>
      <c r="O9" s="63"/>
      <c r="P9" s="86" t="s">
        <v>171</v>
      </c>
      <c r="Q9" s="86" t="s">
        <v>172</v>
      </c>
      <c r="R9" s="87"/>
      <c r="S9" s="71"/>
    </row>
    <row r="10" spans="1:19" s="3" customFormat="1" ht="24.75" customHeight="1" thickBot="1">
      <c r="A10" s="65"/>
      <c r="B10" s="63" t="s">
        <v>8</v>
      </c>
      <c r="C10" s="63"/>
      <c r="D10" s="63"/>
      <c r="E10" s="88" t="s">
        <v>165</v>
      </c>
      <c r="F10" s="89"/>
      <c r="G10" s="89"/>
      <c r="H10" s="89"/>
      <c r="I10" s="89"/>
      <c r="J10" s="89"/>
      <c r="K10" s="89"/>
      <c r="L10" s="89"/>
      <c r="M10" s="90"/>
      <c r="N10" s="63"/>
      <c r="O10" s="63"/>
      <c r="P10" s="91"/>
      <c r="Q10" s="92"/>
      <c r="R10" s="87"/>
      <c r="S10" s="71"/>
    </row>
    <row r="11" spans="1:19" s="3" customFormat="1" ht="24.75" customHeight="1" thickBot="1">
      <c r="A11" s="65"/>
      <c r="B11" s="63" t="s">
        <v>10</v>
      </c>
      <c r="C11" s="63"/>
      <c r="D11" s="63"/>
      <c r="E11" s="199"/>
      <c r="F11" s="200"/>
      <c r="G11" s="200"/>
      <c r="H11" s="200"/>
      <c r="I11" s="200"/>
      <c r="J11" s="200"/>
      <c r="K11" s="200"/>
      <c r="L11" s="200"/>
      <c r="M11" s="201"/>
      <c r="N11" s="63"/>
      <c r="O11" s="63"/>
      <c r="P11" s="205"/>
      <c r="Q11" s="207"/>
      <c r="R11" s="206"/>
      <c r="S11" s="71"/>
    </row>
    <row r="12" spans="1:19" s="3" customFormat="1" ht="21.75" customHeight="1" thickBot="1">
      <c r="A12" s="93"/>
      <c r="B12" s="94" t="s">
        <v>11</v>
      </c>
      <c r="C12" s="94"/>
      <c r="D12" s="94"/>
      <c r="E12" s="202"/>
      <c r="F12" s="203"/>
      <c r="G12" s="203"/>
      <c r="H12" s="203"/>
      <c r="I12" s="203"/>
      <c r="J12" s="203"/>
      <c r="K12" s="203"/>
      <c r="L12" s="203"/>
      <c r="M12" s="204"/>
      <c r="N12" s="95"/>
      <c r="O12" s="95"/>
      <c r="P12" s="96"/>
      <c r="Q12" s="97"/>
      <c r="R12" s="98"/>
      <c r="S12" s="99"/>
    </row>
    <row r="13" spans="1:19" s="3" customFormat="1" ht="10.5" customHeight="1" thickBot="1">
      <c r="A13" s="93"/>
      <c r="B13" s="95"/>
      <c r="C13" s="95"/>
      <c r="D13" s="95"/>
      <c r="E13" s="100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100"/>
      <c r="Q13" s="100"/>
      <c r="R13" s="95"/>
      <c r="S13" s="99"/>
    </row>
    <row r="14" spans="1:19" s="3" customFormat="1" ht="18.75" customHeight="1" thickBot="1">
      <c r="A14" s="65"/>
      <c r="B14" s="63"/>
      <c r="C14" s="63"/>
      <c r="D14" s="63"/>
      <c r="E14" s="101" t="s">
        <v>12</v>
      </c>
      <c r="F14" s="63"/>
      <c r="G14" s="95"/>
      <c r="H14" s="63" t="s">
        <v>13</v>
      </c>
      <c r="I14" s="95"/>
      <c r="J14" s="63"/>
      <c r="K14" s="63"/>
      <c r="L14" s="63"/>
      <c r="M14" s="63"/>
      <c r="N14" s="63"/>
      <c r="O14" s="63"/>
      <c r="P14" s="63" t="s">
        <v>14</v>
      </c>
      <c r="Q14" s="102" t="s">
        <v>180</v>
      </c>
      <c r="R14" s="70"/>
      <c r="S14" s="71"/>
    </row>
    <row r="15" spans="1:19" s="3" customFormat="1" ht="18.75" customHeight="1" thickBot="1">
      <c r="A15" s="65"/>
      <c r="B15" s="63"/>
      <c r="C15" s="63"/>
      <c r="D15" s="63"/>
      <c r="E15" s="96"/>
      <c r="F15" s="63"/>
      <c r="G15" s="95"/>
      <c r="H15" s="208"/>
      <c r="I15" s="209"/>
      <c r="J15" s="63"/>
      <c r="K15" s="63"/>
      <c r="L15" s="63"/>
      <c r="M15" s="63"/>
      <c r="N15" s="63"/>
      <c r="O15" s="63"/>
      <c r="P15" s="103" t="s">
        <v>15</v>
      </c>
      <c r="Q15" s="104"/>
      <c r="R15" s="81"/>
      <c r="S15" s="71"/>
    </row>
    <row r="16" spans="1:19" s="3" customFormat="1" ht="9" customHeight="1">
      <c r="A16" s="105"/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7"/>
    </row>
    <row r="17" spans="1:19" s="3" customFormat="1" ht="20.25" customHeight="1">
      <c r="A17" s="108"/>
      <c r="B17" s="109"/>
      <c r="C17" s="109"/>
      <c r="D17" s="109"/>
      <c r="E17" s="110" t="s">
        <v>81</v>
      </c>
      <c r="F17" s="109"/>
      <c r="G17" s="109"/>
      <c r="H17" s="109"/>
      <c r="I17" s="109"/>
      <c r="J17" s="109"/>
      <c r="K17" s="109"/>
      <c r="L17" s="109"/>
      <c r="M17" s="109"/>
      <c r="N17" s="109"/>
      <c r="O17" s="106"/>
      <c r="P17" s="109"/>
      <c r="Q17" s="109"/>
      <c r="R17" s="109"/>
      <c r="S17" s="111"/>
    </row>
    <row r="18" spans="1:19" s="3" customFormat="1" ht="21.75" customHeight="1">
      <c r="A18" s="112" t="s">
        <v>82</v>
      </c>
      <c r="B18" s="113"/>
      <c r="C18" s="113"/>
      <c r="D18" s="114"/>
      <c r="E18" s="115" t="s">
        <v>16</v>
      </c>
      <c r="F18" s="114"/>
      <c r="G18" s="115" t="s">
        <v>83</v>
      </c>
      <c r="H18" s="113"/>
      <c r="I18" s="114"/>
      <c r="J18" s="115" t="s">
        <v>84</v>
      </c>
      <c r="K18" s="113"/>
      <c r="L18" s="115" t="s">
        <v>85</v>
      </c>
      <c r="M18" s="113"/>
      <c r="N18" s="113"/>
      <c r="O18" s="116"/>
      <c r="P18" s="114"/>
      <c r="Q18" s="115" t="s">
        <v>86</v>
      </c>
      <c r="R18" s="113"/>
      <c r="S18" s="117"/>
    </row>
    <row r="19" spans="1:19" s="3" customFormat="1" ht="19.5" customHeight="1">
      <c r="A19" s="118"/>
      <c r="B19" s="119"/>
      <c r="C19" s="119"/>
      <c r="D19" s="120">
        <v>0</v>
      </c>
      <c r="E19" s="121">
        <v>0</v>
      </c>
      <c r="F19" s="122"/>
      <c r="G19" s="123"/>
      <c r="H19" s="119"/>
      <c r="I19" s="120">
        <v>0</v>
      </c>
      <c r="J19" s="121">
        <v>0</v>
      </c>
      <c r="K19" s="124"/>
      <c r="L19" s="123"/>
      <c r="M19" s="119"/>
      <c r="N19" s="119"/>
      <c r="O19" s="125"/>
      <c r="P19" s="120">
        <v>0</v>
      </c>
      <c r="Q19" s="123"/>
      <c r="R19" s="126">
        <v>0</v>
      </c>
      <c r="S19" s="127"/>
    </row>
    <row r="20" spans="1:19" s="3" customFormat="1" ht="20.25" customHeight="1">
      <c r="A20" s="108"/>
      <c r="B20" s="109"/>
      <c r="C20" s="109"/>
      <c r="D20" s="109"/>
      <c r="E20" s="110" t="s">
        <v>87</v>
      </c>
      <c r="F20" s="109"/>
      <c r="G20" s="109"/>
      <c r="H20" s="109"/>
      <c r="I20" s="109"/>
      <c r="J20" s="128" t="s">
        <v>17</v>
      </c>
      <c r="K20" s="109"/>
      <c r="L20" s="109"/>
      <c r="M20" s="109"/>
      <c r="N20" s="109"/>
      <c r="O20" s="106"/>
      <c r="P20" s="109"/>
      <c r="Q20" s="109"/>
      <c r="R20" s="109"/>
      <c r="S20" s="111"/>
    </row>
    <row r="21" spans="1:19" s="3" customFormat="1" ht="19.5" customHeight="1">
      <c r="A21" s="129" t="s">
        <v>18</v>
      </c>
      <c r="B21" s="130"/>
      <c r="C21" s="131" t="s">
        <v>19</v>
      </c>
      <c r="D21" s="132"/>
      <c r="E21" s="132"/>
      <c r="F21" s="133"/>
      <c r="G21" s="129" t="s">
        <v>20</v>
      </c>
      <c r="H21" s="134"/>
      <c r="I21" s="131" t="s">
        <v>21</v>
      </c>
      <c r="J21" s="132"/>
      <c r="K21" s="132"/>
      <c r="L21" s="129" t="s">
        <v>22</v>
      </c>
      <c r="M21" s="134"/>
      <c r="N21" s="131" t="s">
        <v>23</v>
      </c>
      <c r="O21" s="135"/>
      <c r="P21" s="132"/>
      <c r="Q21" s="132"/>
      <c r="R21" s="132"/>
      <c r="S21" s="133"/>
    </row>
    <row r="22" spans="1:19" s="3" customFormat="1" ht="19.5" customHeight="1">
      <c r="A22" s="136" t="s">
        <v>24</v>
      </c>
      <c r="B22" s="137" t="s">
        <v>25</v>
      </c>
      <c r="C22" s="138"/>
      <c r="D22" s="139" t="s">
        <v>178</v>
      </c>
      <c r="E22" s="140">
        <f>'SO-01 - Rozpočet'!I13</f>
        <v>0</v>
      </c>
      <c r="F22" s="141"/>
      <c r="G22" s="136" t="s">
        <v>26</v>
      </c>
      <c r="H22" s="142" t="s">
        <v>88</v>
      </c>
      <c r="I22" s="143"/>
      <c r="J22" s="144">
        <v>0</v>
      </c>
      <c r="K22" s="145"/>
      <c r="L22" s="136" t="s">
        <v>27</v>
      </c>
      <c r="M22" s="146" t="s">
        <v>28</v>
      </c>
      <c r="N22" s="147"/>
      <c r="O22" s="116"/>
      <c r="P22" s="147"/>
      <c r="Q22" s="148"/>
      <c r="R22" s="140">
        <v>0</v>
      </c>
      <c r="S22" s="141"/>
    </row>
    <row r="23" spans="1:19" s="3" customFormat="1" ht="19.5" customHeight="1">
      <c r="A23" s="136" t="s">
        <v>29</v>
      </c>
      <c r="B23" s="149"/>
      <c r="C23" s="150"/>
      <c r="D23" s="139" t="s">
        <v>179</v>
      </c>
      <c r="E23" s="140">
        <f>'SO-01 - Rozpočet'!J13</f>
        <v>0</v>
      </c>
      <c r="F23" s="141"/>
      <c r="G23" s="136" t="s">
        <v>30</v>
      </c>
      <c r="H23" s="63" t="s">
        <v>31</v>
      </c>
      <c r="I23" s="143"/>
      <c r="J23" s="144">
        <v>0</v>
      </c>
      <c r="K23" s="145"/>
      <c r="L23" s="136" t="s">
        <v>32</v>
      </c>
      <c r="M23" s="146" t="s">
        <v>33</v>
      </c>
      <c r="N23" s="147"/>
      <c r="O23" s="116"/>
      <c r="P23" s="147"/>
      <c r="Q23" s="148"/>
      <c r="R23" s="140">
        <v>0</v>
      </c>
      <c r="S23" s="141"/>
    </row>
    <row r="24" spans="1:19" s="3" customFormat="1" ht="19.5" customHeight="1">
      <c r="A24" s="136" t="s">
        <v>34</v>
      </c>
      <c r="B24" s="137" t="s">
        <v>35</v>
      </c>
      <c r="C24" s="138"/>
      <c r="D24" s="139" t="s">
        <v>178</v>
      </c>
      <c r="E24" s="140">
        <f>'SO-01 - Rozpočet'!I26</f>
        <v>0</v>
      </c>
      <c r="F24" s="141"/>
      <c r="G24" s="136" t="s">
        <v>36</v>
      </c>
      <c r="H24" s="142" t="s">
        <v>37</v>
      </c>
      <c r="I24" s="143"/>
      <c r="J24" s="144">
        <v>0</v>
      </c>
      <c r="K24" s="145"/>
      <c r="L24" s="136" t="s">
        <v>38</v>
      </c>
      <c r="M24" s="146" t="s">
        <v>39</v>
      </c>
      <c r="N24" s="147"/>
      <c r="O24" s="116"/>
      <c r="P24" s="147"/>
      <c r="Q24" s="148"/>
      <c r="R24" s="140">
        <v>0</v>
      </c>
      <c r="S24" s="141"/>
    </row>
    <row r="25" spans="1:19" s="3" customFormat="1" ht="19.5" customHeight="1">
      <c r="A25" s="136" t="s">
        <v>40</v>
      </c>
      <c r="B25" s="149"/>
      <c r="C25" s="150"/>
      <c r="D25" s="139" t="s">
        <v>179</v>
      </c>
      <c r="E25" s="140">
        <f>'SO-01 - Rozpočet'!J26</f>
        <v>0</v>
      </c>
      <c r="F25" s="141"/>
      <c r="G25" s="136" t="s">
        <v>41</v>
      </c>
      <c r="H25" s="142"/>
      <c r="I25" s="143"/>
      <c r="J25" s="144">
        <v>0</v>
      </c>
      <c r="K25" s="145"/>
      <c r="L25" s="136" t="s">
        <v>42</v>
      </c>
      <c r="M25" s="146" t="s">
        <v>43</v>
      </c>
      <c r="N25" s="147"/>
      <c r="O25" s="116"/>
      <c r="P25" s="147"/>
      <c r="Q25" s="148"/>
      <c r="R25" s="140">
        <v>0</v>
      </c>
      <c r="S25" s="141"/>
    </row>
    <row r="26" spans="1:19" s="3" customFormat="1" ht="19.5" customHeight="1">
      <c r="A26" s="136" t="s">
        <v>44</v>
      </c>
      <c r="B26" s="137" t="s">
        <v>45</v>
      </c>
      <c r="C26" s="138"/>
      <c r="D26" s="139" t="s">
        <v>178</v>
      </c>
      <c r="E26" s="140">
        <v>0</v>
      </c>
      <c r="F26" s="141"/>
      <c r="G26" s="151"/>
      <c r="H26" s="147"/>
      <c r="I26" s="143"/>
      <c r="J26" s="144"/>
      <c r="K26" s="145"/>
      <c r="L26" s="136" t="s">
        <v>46</v>
      </c>
      <c r="M26" s="146" t="s">
        <v>47</v>
      </c>
      <c r="N26" s="147"/>
      <c r="O26" s="116"/>
      <c r="P26" s="147"/>
      <c r="Q26" s="148"/>
      <c r="R26" s="140">
        <v>0</v>
      </c>
      <c r="S26" s="141"/>
    </row>
    <row r="27" spans="1:19" s="3" customFormat="1" ht="19.5" customHeight="1">
      <c r="A27" s="136" t="s">
        <v>48</v>
      </c>
      <c r="B27" s="149"/>
      <c r="C27" s="150"/>
      <c r="D27" s="139" t="s">
        <v>179</v>
      </c>
      <c r="E27" s="140">
        <v>0</v>
      </c>
      <c r="F27" s="141"/>
      <c r="G27" s="151"/>
      <c r="H27" s="147"/>
      <c r="I27" s="143"/>
      <c r="J27" s="144"/>
      <c r="K27" s="145"/>
      <c r="L27" s="136" t="s">
        <v>49</v>
      </c>
      <c r="M27" s="142" t="s">
        <v>50</v>
      </c>
      <c r="N27" s="147"/>
      <c r="O27" s="116"/>
      <c r="P27" s="147"/>
      <c r="Q27" s="143"/>
      <c r="R27" s="140">
        <v>0</v>
      </c>
      <c r="S27" s="141"/>
    </row>
    <row r="28" spans="1:19" s="3" customFormat="1" ht="19.5" customHeight="1">
      <c r="A28" s="136" t="s">
        <v>51</v>
      </c>
      <c r="B28" s="152" t="s">
        <v>52</v>
      </c>
      <c r="C28" s="152"/>
      <c r="D28" s="152"/>
      <c r="E28" s="153">
        <f>SUM(E22:E27)</f>
        <v>0</v>
      </c>
      <c r="F28" s="111"/>
      <c r="G28" s="136" t="s">
        <v>53</v>
      </c>
      <c r="H28" s="154" t="s">
        <v>54</v>
      </c>
      <c r="I28" s="143"/>
      <c r="J28" s="155"/>
      <c r="K28" s="156"/>
      <c r="L28" s="136" t="s">
        <v>55</v>
      </c>
      <c r="M28" s="154" t="s">
        <v>56</v>
      </c>
      <c r="N28" s="147"/>
      <c r="O28" s="116"/>
      <c r="P28" s="147"/>
      <c r="Q28" s="143"/>
      <c r="R28" s="153">
        <v>0</v>
      </c>
      <c r="S28" s="111"/>
    </row>
    <row r="29" spans="1:19" s="3" customFormat="1" ht="19.5" customHeight="1">
      <c r="A29" s="157" t="s">
        <v>57</v>
      </c>
      <c r="B29" s="158" t="s">
        <v>58</v>
      </c>
      <c r="C29" s="159"/>
      <c r="D29" s="160"/>
      <c r="E29" s="161">
        <v>0</v>
      </c>
      <c r="F29" s="107"/>
      <c r="G29" s="157" t="s">
        <v>59</v>
      </c>
      <c r="H29" s="158" t="s">
        <v>60</v>
      </c>
      <c r="I29" s="160"/>
      <c r="J29" s="162">
        <v>0</v>
      </c>
      <c r="K29" s="163"/>
      <c r="L29" s="157" t="s">
        <v>61</v>
      </c>
      <c r="M29" s="158" t="s">
        <v>62</v>
      </c>
      <c r="N29" s="159"/>
      <c r="O29" s="106"/>
      <c r="P29" s="159"/>
      <c r="Q29" s="160"/>
      <c r="R29" s="161">
        <v>0</v>
      </c>
      <c r="S29" s="107"/>
    </row>
    <row r="30" spans="1:19" s="3" customFormat="1" ht="19.5" customHeight="1">
      <c r="A30" s="164" t="s">
        <v>8</v>
      </c>
      <c r="B30" s="62"/>
      <c r="C30" s="62"/>
      <c r="D30" s="62"/>
      <c r="E30" s="62"/>
      <c r="F30" s="165"/>
      <c r="G30" s="166"/>
      <c r="H30" s="62"/>
      <c r="I30" s="62"/>
      <c r="J30" s="62"/>
      <c r="K30" s="62"/>
      <c r="L30" s="129" t="s">
        <v>63</v>
      </c>
      <c r="M30" s="114"/>
      <c r="N30" s="131" t="s">
        <v>64</v>
      </c>
      <c r="O30" s="135"/>
      <c r="P30" s="113"/>
      <c r="Q30" s="113"/>
      <c r="R30" s="113"/>
      <c r="S30" s="117"/>
    </row>
    <row r="31" spans="1:19" s="3" customFormat="1" ht="19.5" customHeight="1">
      <c r="A31" s="65"/>
      <c r="B31" s="63"/>
      <c r="C31" s="63"/>
      <c r="D31" s="63"/>
      <c r="E31" s="63"/>
      <c r="F31" s="167"/>
      <c r="G31" s="168"/>
      <c r="H31" s="63"/>
      <c r="I31" s="63"/>
      <c r="J31" s="63"/>
      <c r="K31" s="63"/>
      <c r="L31" s="136" t="s">
        <v>65</v>
      </c>
      <c r="M31" s="142" t="s">
        <v>66</v>
      </c>
      <c r="N31" s="147"/>
      <c r="O31" s="116"/>
      <c r="P31" s="147"/>
      <c r="Q31" s="143"/>
      <c r="R31" s="153">
        <f>P32</f>
        <v>0</v>
      </c>
      <c r="S31" s="111"/>
    </row>
    <row r="32" spans="1:19" s="3" customFormat="1" ht="19.5" customHeight="1" thickBot="1">
      <c r="A32" s="169" t="s">
        <v>67</v>
      </c>
      <c r="B32" s="116"/>
      <c r="C32" s="116"/>
      <c r="D32" s="116"/>
      <c r="E32" s="116"/>
      <c r="F32" s="150"/>
      <c r="G32" s="170" t="s">
        <v>68</v>
      </c>
      <c r="H32" s="116"/>
      <c r="I32" s="116"/>
      <c r="J32" s="116"/>
      <c r="K32" s="116"/>
      <c r="L32" s="136" t="s">
        <v>69</v>
      </c>
      <c r="M32" s="146" t="s">
        <v>70</v>
      </c>
      <c r="N32" s="171">
        <v>20</v>
      </c>
      <c r="O32" s="172" t="s">
        <v>71</v>
      </c>
      <c r="P32" s="173">
        <f>E28</f>
        <v>0</v>
      </c>
      <c r="Q32" s="143"/>
      <c r="R32" s="174">
        <f>ROUNDDOWN(P32*0.2,2)</f>
        <v>0</v>
      </c>
      <c r="S32" s="175"/>
    </row>
    <row r="33" spans="1:19" s="3" customFormat="1" ht="12.75" hidden="1" customHeight="1">
      <c r="A33" s="176"/>
      <c r="B33" s="177"/>
      <c r="C33" s="177"/>
      <c r="D33" s="177"/>
      <c r="E33" s="177"/>
      <c r="F33" s="138"/>
      <c r="G33" s="178"/>
      <c r="H33" s="177"/>
      <c r="I33" s="177"/>
      <c r="J33" s="177"/>
      <c r="K33" s="177"/>
      <c r="L33" s="179"/>
      <c r="M33" s="180"/>
      <c r="N33" s="181"/>
      <c r="O33" s="182"/>
      <c r="P33" s="183"/>
      <c r="Q33" s="181"/>
      <c r="R33" s="184"/>
      <c r="S33" s="141"/>
    </row>
    <row r="34" spans="1:19" s="3" customFormat="1" ht="35.25" customHeight="1" thickBot="1">
      <c r="A34" s="185" t="s">
        <v>7</v>
      </c>
      <c r="B34" s="186"/>
      <c r="C34" s="186"/>
      <c r="D34" s="186"/>
      <c r="E34" s="63"/>
      <c r="F34" s="167"/>
      <c r="G34" s="168"/>
      <c r="H34" s="63"/>
      <c r="I34" s="63"/>
      <c r="J34" s="63"/>
      <c r="K34" s="63"/>
      <c r="L34" s="157" t="s">
        <v>72</v>
      </c>
      <c r="M34" s="187" t="s">
        <v>73</v>
      </c>
      <c r="N34" s="188"/>
      <c r="O34" s="188"/>
      <c r="P34" s="188"/>
      <c r="Q34" s="160"/>
      <c r="R34" s="189">
        <f>SUM(R31:R33)</f>
        <v>0</v>
      </c>
      <c r="S34" s="87"/>
    </row>
    <row r="35" spans="1:19" s="3" customFormat="1" ht="33" customHeight="1">
      <c r="A35" s="169" t="s">
        <v>67</v>
      </c>
      <c r="B35" s="116"/>
      <c r="C35" s="116"/>
      <c r="D35" s="116"/>
      <c r="E35" s="116"/>
      <c r="F35" s="150"/>
      <c r="G35" s="170" t="s">
        <v>68</v>
      </c>
      <c r="H35" s="116"/>
      <c r="I35" s="116"/>
      <c r="J35" s="116"/>
      <c r="K35" s="116"/>
      <c r="L35" s="129" t="s">
        <v>74</v>
      </c>
      <c r="M35" s="114"/>
      <c r="N35" s="131" t="s">
        <v>75</v>
      </c>
      <c r="O35" s="135"/>
      <c r="P35" s="113"/>
      <c r="Q35" s="113"/>
      <c r="R35" s="190"/>
      <c r="S35" s="117"/>
    </row>
    <row r="36" spans="1:19" s="3" customFormat="1" ht="20.25" customHeight="1">
      <c r="A36" s="191" t="s">
        <v>10</v>
      </c>
      <c r="B36" s="177"/>
      <c r="C36" s="177"/>
      <c r="D36" s="177"/>
      <c r="E36" s="177"/>
      <c r="F36" s="138"/>
      <c r="G36" s="192"/>
      <c r="H36" s="177"/>
      <c r="I36" s="177"/>
      <c r="J36" s="177"/>
      <c r="K36" s="177"/>
      <c r="L36" s="136" t="s">
        <v>76</v>
      </c>
      <c r="M36" s="142" t="s">
        <v>89</v>
      </c>
      <c r="N36" s="147"/>
      <c r="O36" s="116"/>
      <c r="P36" s="147"/>
      <c r="Q36" s="143"/>
      <c r="R36" s="140">
        <v>0</v>
      </c>
      <c r="S36" s="141"/>
    </row>
    <row r="37" spans="1:19" s="3" customFormat="1" ht="19.5" customHeight="1">
      <c r="A37" s="65"/>
      <c r="B37" s="63"/>
      <c r="C37" s="63"/>
      <c r="D37" s="63"/>
      <c r="E37" s="63"/>
      <c r="F37" s="167"/>
      <c r="G37" s="193"/>
      <c r="H37" s="63"/>
      <c r="I37" s="63"/>
      <c r="J37" s="63"/>
      <c r="K37" s="63"/>
      <c r="L37" s="136" t="s">
        <v>77</v>
      </c>
      <c r="M37" s="142" t="s">
        <v>78</v>
      </c>
      <c r="N37" s="147"/>
      <c r="O37" s="116"/>
      <c r="P37" s="147"/>
      <c r="Q37" s="143"/>
      <c r="R37" s="140">
        <v>0</v>
      </c>
      <c r="S37" s="141"/>
    </row>
    <row r="38" spans="1:19" s="3" customFormat="1" ht="19.5" customHeight="1" thickBot="1">
      <c r="A38" s="194" t="s">
        <v>67</v>
      </c>
      <c r="B38" s="106"/>
      <c r="C38" s="106"/>
      <c r="D38" s="106"/>
      <c r="E38" s="106"/>
      <c r="F38" s="195"/>
      <c r="G38" s="196" t="s">
        <v>68</v>
      </c>
      <c r="H38" s="106"/>
      <c r="I38" s="106"/>
      <c r="J38" s="106"/>
      <c r="K38" s="106"/>
      <c r="L38" s="157" t="s">
        <v>79</v>
      </c>
      <c r="M38" s="158" t="s">
        <v>90</v>
      </c>
      <c r="N38" s="159"/>
      <c r="O38" s="197"/>
      <c r="P38" s="159"/>
      <c r="Q38" s="160"/>
      <c r="R38" s="121">
        <v>0</v>
      </c>
      <c r="S38" s="198"/>
    </row>
  </sheetData>
  <sheetProtection sheet="1" objects="1" scenarios="1"/>
  <mergeCells count="13">
    <mergeCell ref="M34:P34"/>
    <mergeCell ref="E11:M11"/>
    <mergeCell ref="B12:D12"/>
    <mergeCell ref="E12:M12"/>
    <mergeCell ref="Q12:R12"/>
    <mergeCell ref="H15:I15"/>
    <mergeCell ref="B28:D28"/>
    <mergeCell ref="E10:M10"/>
    <mergeCell ref="E5:M5"/>
    <mergeCell ref="E6:M6"/>
    <mergeCell ref="E7:M7"/>
    <mergeCell ref="B8:D8"/>
    <mergeCell ref="E9:M9"/>
  </mergeCells>
  <printOptions horizontalCentered="1"/>
  <pageMargins left="0.39370079040527345" right="0.39370079040527345" top="0.7874015808105469" bottom="0.7874015808105469" header="0" footer="0"/>
  <pageSetup paperSize="9" scale="93" orientation="portrait" blackAndWhite="1" r:id="rId1"/>
  <headerFooter alignWithMargins="0">
    <oddFooter>&amp;C   Strana &amp;P 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showGridLines="0" showZeros="0" workbookViewId="0">
      <selection activeCell="N13" sqref="N13"/>
    </sheetView>
  </sheetViews>
  <sheetFormatPr defaultColWidth="10.42578125" defaultRowHeight="12" customHeight="1"/>
  <cols>
    <col min="1" max="1" width="4" style="43" customWidth="1"/>
    <col min="2" max="2" width="13.85546875" style="44" customWidth="1"/>
    <col min="3" max="3" width="49.85546875" style="44" customWidth="1"/>
    <col min="4" max="4" width="3.85546875" style="44" customWidth="1"/>
    <col min="5" max="5" width="11.28515625" style="45" customWidth="1"/>
    <col min="6" max="6" width="11.42578125" style="46" customWidth="1"/>
    <col min="7" max="7" width="17.28515625" style="46" customWidth="1"/>
    <col min="8" max="8" width="10.42578125" style="47"/>
    <col min="9" max="10" width="12.7109375" style="47" hidden="1" customWidth="1"/>
    <col min="11" max="16384" width="10.42578125" style="47"/>
  </cols>
  <sheetData>
    <row r="1" spans="1:10" s="3" customFormat="1" ht="27.75" customHeight="1">
      <c r="A1" s="1" t="s">
        <v>91</v>
      </c>
      <c r="B1" s="2"/>
      <c r="C1" s="2"/>
      <c r="D1" s="2"/>
      <c r="E1" s="2"/>
      <c r="F1" s="2"/>
      <c r="G1" s="2"/>
    </row>
    <row r="2" spans="1:10" s="3" customFormat="1" ht="12.75" customHeight="1">
      <c r="A2" s="4" t="s">
        <v>159</v>
      </c>
      <c r="B2" s="5"/>
      <c r="C2" s="5"/>
      <c r="D2" s="5"/>
      <c r="E2" s="5"/>
      <c r="F2" s="5"/>
      <c r="G2" s="5"/>
    </row>
    <row r="3" spans="1:10" s="3" customFormat="1" ht="12.75" customHeight="1">
      <c r="A3" s="4" t="s">
        <v>167</v>
      </c>
      <c r="B3" s="5"/>
      <c r="C3" s="5"/>
      <c r="D3" s="5"/>
      <c r="E3" s="5"/>
      <c r="F3" s="5"/>
      <c r="G3" s="5"/>
    </row>
    <row r="4" spans="1:10" s="3" customFormat="1" ht="13.5" customHeight="1">
      <c r="A4" s="6"/>
      <c r="B4" s="4"/>
      <c r="C4" s="6"/>
      <c r="D4" s="7"/>
      <c r="E4" s="7"/>
      <c r="F4" s="7"/>
      <c r="G4" s="7"/>
    </row>
    <row r="5" spans="1:10" s="3" customFormat="1" ht="6.75" customHeight="1">
      <c r="A5" s="8"/>
      <c r="B5" s="9"/>
      <c r="C5" s="9"/>
      <c r="D5" s="9"/>
      <c r="E5" s="10"/>
      <c r="F5" s="11"/>
      <c r="G5" s="11"/>
    </row>
    <row r="6" spans="1:10" s="3" customFormat="1" ht="12.75" customHeight="1">
      <c r="A6" s="5" t="s">
        <v>173</v>
      </c>
      <c r="B6" s="5"/>
      <c r="C6" s="5" t="str">
        <f>'SO-01 - Krycí list rozpočtu'!E9</f>
        <v>Obec Dolné Saliby</v>
      </c>
      <c r="D6" s="5"/>
      <c r="E6" s="5"/>
      <c r="F6" s="5"/>
      <c r="G6" s="5"/>
    </row>
    <row r="7" spans="1:10" s="3" customFormat="1" ht="13.5" customHeight="1">
      <c r="A7" s="5" t="s">
        <v>92</v>
      </c>
      <c r="B7" s="5"/>
      <c r="C7" s="5">
        <f>'SO-01 - Krycí list rozpočtu'!E11</f>
        <v>0</v>
      </c>
      <c r="D7" s="5"/>
      <c r="E7" s="5" t="s">
        <v>175</v>
      </c>
      <c r="F7" s="5">
        <f>'SO-01 - Krycí list rozpočtu'!E12</f>
        <v>0</v>
      </c>
      <c r="G7" s="5"/>
    </row>
    <row r="8" spans="1:10" s="3" customFormat="1" ht="13.5" customHeight="1">
      <c r="A8" s="12" t="s">
        <v>174</v>
      </c>
      <c r="B8" s="13"/>
      <c r="C8" s="13" t="str">
        <f>'SO-01 - Krycí list rozpočtu'!Q7</f>
        <v>Dolné Saliby</v>
      </c>
      <c r="D8" s="14"/>
      <c r="E8" s="5" t="s">
        <v>176</v>
      </c>
      <c r="F8" s="15">
        <f>'SO-01 - Krycí list rozpočtu'!H15</f>
        <v>0</v>
      </c>
      <c r="G8" s="16"/>
    </row>
    <row r="9" spans="1:10" s="3" customFormat="1" ht="6.75" customHeight="1">
      <c r="A9" s="8"/>
      <c r="B9" s="8"/>
      <c r="C9" s="8"/>
      <c r="D9" s="8"/>
      <c r="E9" s="8"/>
      <c r="F9" s="8"/>
      <c r="G9" s="8"/>
    </row>
    <row r="10" spans="1:10" s="3" customFormat="1" ht="28.5" customHeight="1">
      <c r="A10" s="17" t="s">
        <v>93</v>
      </c>
      <c r="B10" s="17" t="s">
        <v>94</v>
      </c>
      <c r="C10" s="17" t="s">
        <v>95</v>
      </c>
      <c r="D10" s="17" t="s">
        <v>96</v>
      </c>
      <c r="E10" s="17" t="s">
        <v>97</v>
      </c>
      <c r="F10" s="17" t="s">
        <v>98</v>
      </c>
      <c r="G10" s="17" t="s">
        <v>99</v>
      </c>
      <c r="I10" s="3" t="s">
        <v>177</v>
      </c>
      <c r="J10" s="3" t="s">
        <v>179</v>
      </c>
    </row>
    <row r="11" spans="1:10" s="3" customFormat="1" ht="11.1" hidden="1" customHeight="1">
      <c r="A11" s="17" t="s">
        <v>24</v>
      </c>
      <c r="B11" s="17" t="s">
        <v>29</v>
      </c>
      <c r="C11" s="17" t="s">
        <v>34</v>
      </c>
      <c r="D11" s="17" t="s">
        <v>40</v>
      </c>
      <c r="E11" s="17" t="s">
        <v>44</v>
      </c>
      <c r="F11" s="17" t="s">
        <v>48</v>
      </c>
      <c r="G11" s="17" t="s">
        <v>51</v>
      </c>
    </row>
    <row r="12" spans="1:10" s="3" customFormat="1" ht="3" customHeight="1">
      <c r="A12" s="8"/>
      <c r="B12" s="8"/>
      <c r="C12" s="8"/>
      <c r="D12" s="8"/>
      <c r="E12" s="8"/>
      <c r="F12" s="8"/>
      <c r="G12" s="8"/>
    </row>
    <row r="13" spans="1:10" s="3" customFormat="1" ht="30.75" customHeight="1">
      <c r="A13" s="18"/>
      <c r="B13" s="19" t="s">
        <v>25</v>
      </c>
      <c r="C13" s="19" t="s">
        <v>100</v>
      </c>
      <c r="D13" s="19"/>
      <c r="E13" s="20"/>
      <c r="F13" s="21"/>
      <c r="G13" s="21">
        <f>SUM(G14,G18)</f>
        <v>0</v>
      </c>
      <c r="H13" s="21"/>
      <c r="I13" s="21">
        <f t="shared" ref="I13:J13" si="0">SUM(I14,I18)</f>
        <v>0</v>
      </c>
      <c r="J13" s="21">
        <f t="shared" si="0"/>
        <v>0</v>
      </c>
    </row>
    <row r="14" spans="1:10" s="3" customFormat="1" ht="28.5" customHeight="1">
      <c r="A14" s="22"/>
      <c r="B14" s="23" t="s">
        <v>48</v>
      </c>
      <c r="C14" s="23" t="s">
        <v>101</v>
      </c>
      <c r="D14" s="23"/>
      <c r="E14" s="24"/>
      <c r="F14" s="25"/>
      <c r="G14" s="25">
        <f>SUM(G15:G17)</f>
        <v>0</v>
      </c>
      <c r="H14" s="25"/>
      <c r="I14" s="25">
        <f t="shared" ref="I14:J14" si="1">SUM(I15:I17)</f>
        <v>0</v>
      </c>
      <c r="J14" s="25">
        <f t="shared" si="1"/>
        <v>0</v>
      </c>
    </row>
    <row r="15" spans="1:10" s="3" customFormat="1" ht="24" customHeight="1">
      <c r="A15" s="26">
        <v>1</v>
      </c>
      <c r="B15" s="27" t="s">
        <v>150</v>
      </c>
      <c r="C15" s="27" t="s">
        <v>148</v>
      </c>
      <c r="D15" s="27" t="s">
        <v>102</v>
      </c>
      <c r="E15" s="28">
        <v>12.615</v>
      </c>
      <c r="F15" s="48"/>
      <c r="G15" s="29">
        <f>SUM(E15*F15)</f>
        <v>0</v>
      </c>
      <c r="I15" s="29"/>
      <c r="J15" s="29">
        <f>SUM(E15*F15)</f>
        <v>0</v>
      </c>
    </row>
    <row r="16" spans="1:10" s="3" customFormat="1" ht="24" customHeight="1">
      <c r="A16" s="26">
        <v>2</v>
      </c>
      <c r="B16" s="27" t="s">
        <v>151</v>
      </c>
      <c r="C16" s="27" t="s">
        <v>149</v>
      </c>
      <c r="D16" s="27" t="s">
        <v>102</v>
      </c>
      <c r="E16" s="28">
        <v>3.786</v>
      </c>
      <c r="F16" s="48"/>
      <c r="G16" s="29">
        <f>SUM(E16*F16)</f>
        <v>0</v>
      </c>
      <c r="I16" s="29"/>
      <c r="J16" s="29">
        <f t="shared" ref="J16:J43" si="2">SUM(E16*F16)</f>
        <v>0</v>
      </c>
    </row>
    <row r="17" spans="1:10" s="3" customFormat="1" ht="24" customHeight="1">
      <c r="A17" s="26">
        <v>3</v>
      </c>
      <c r="B17" s="27" t="s">
        <v>152</v>
      </c>
      <c r="C17" s="27" t="s">
        <v>147</v>
      </c>
      <c r="D17" s="27" t="s">
        <v>102</v>
      </c>
      <c r="E17" s="28">
        <v>22.74</v>
      </c>
      <c r="F17" s="48"/>
      <c r="G17" s="29">
        <f>SUM(E17*F17)</f>
        <v>0</v>
      </c>
      <c r="I17" s="29"/>
      <c r="J17" s="29">
        <f t="shared" si="2"/>
        <v>0</v>
      </c>
    </row>
    <row r="18" spans="1:10" s="3" customFormat="1" ht="28.5" customHeight="1">
      <c r="A18" s="22"/>
      <c r="B18" s="23" t="s">
        <v>30</v>
      </c>
      <c r="C18" s="23" t="s">
        <v>103</v>
      </c>
      <c r="D18" s="23"/>
      <c r="E18" s="24"/>
      <c r="F18" s="25"/>
      <c r="G18" s="25">
        <f>SUM(G19:G25)</f>
        <v>0</v>
      </c>
      <c r="H18" s="25"/>
      <c r="I18" s="25">
        <f t="shared" ref="I18:J18" si="3">SUM(I19:I25)</f>
        <v>0</v>
      </c>
      <c r="J18" s="25">
        <f t="shared" si="3"/>
        <v>0</v>
      </c>
    </row>
    <row r="19" spans="1:10" s="3" customFormat="1" ht="23.1" customHeight="1">
      <c r="A19" s="26">
        <v>4</v>
      </c>
      <c r="B19" s="27" t="s">
        <v>104</v>
      </c>
      <c r="C19" s="27" t="s">
        <v>105</v>
      </c>
      <c r="D19" s="27" t="s">
        <v>102</v>
      </c>
      <c r="E19" s="28">
        <v>12.929</v>
      </c>
      <c r="F19" s="48"/>
      <c r="G19" s="29">
        <f>SUM(E19*F19)</f>
        <v>0</v>
      </c>
      <c r="I19" s="29"/>
      <c r="J19" s="29">
        <f t="shared" si="2"/>
        <v>0</v>
      </c>
    </row>
    <row r="20" spans="1:10" s="3" customFormat="1" ht="26.1" customHeight="1">
      <c r="A20" s="26">
        <v>5</v>
      </c>
      <c r="B20" s="27" t="s">
        <v>106</v>
      </c>
      <c r="C20" s="27" t="s">
        <v>153</v>
      </c>
      <c r="D20" s="27" t="s">
        <v>102</v>
      </c>
      <c r="E20" s="28">
        <v>1.8</v>
      </c>
      <c r="F20" s="48"/>
      <c r="G20" s="29">
        <f t="shared" ref="G20:G25" si="4">SUM(E20*F20)</f>
        <v>0</v>
      </c>
      <c r="I20" s="29"/>
      <c r="J20" s="29">
        <f t="shared" si="2"/>
        <v>0</v>
      </c>
    </row>
    <row r="21" spans="1:10" s="3" customFormat="1" ht="24" customHeight="1">
      <c r="A21" s="26">
        <v>6</v>
      </c>
      <c r="B21" s="27" t="s">
        <v>107</v>
      </c>
      <c r="C21" s="27" t="s">
        <v>108</v>
      </c>
      <c r="D21" s="27" t="s">
        <v>109</v>
      </c>
      <c r="E21" s="28">
        <v>9.6300000000000008</v>
      </c>
      <c r="F21" s="48"/>
      <c r="G21" s="29">
        <f t="shared" si="4"/>
        <v>0</v>
      </c>
      <c r="I21" s="29"/>
      <c r="J21" s="29">
        <f t="shared" si="2"/>
        <v>0</v>
      </c>
    </row>
    <row r="22" spans="1:10" s="3" customFormat="1" ht="24" customHeight="1">
      <c r="A22" s="26">
        <v>7</v>
      </c>
      <c r="B22" s="27" t="s">
        <v>110</v>
      </c>
      <c r="C22" s="27" t="s">
        <v>111</v>
      </c>
      <c r="D22" s="27" t="s">
        <v>109</v>
      </c>
      <c r="E22" s="28">
        <v>9.6300000000000008</v>
      </c>
      <c r="F22" s="48"/>
      <c r="G22" s="29">
        <f t="shared" si="4"/>
        <v>0</v>
      </c>
      <c r="I22" s="29"/>
      <c r="J22" s="29">
        <f t="shared" si="2"/>
        <v>0</v>
      </c>
    </row>
    <row r="23" spans="1:10" s="3" customFormat="1" ht="24" customHeight="1">
      <c r="A23" s="26">
        <v>8</v>
      </c>
      <c r="B23" s="27" t="s">
        <v>112</v>
      </c>
      <c r="C23" s="27" t="s">
        <v>113</v>
      </c>
      <c r="D23" s="27" t="s">
        <v>102</v>
      </c>
      <c r="E23" s="28">
        <v>12</v>
      </c>
      <c r="F23" s="48"/>
      <c r="G23" s="29">
        <f t="shared" si="4"/>
        <v>0</v>
      </c>
      <c r="I23" s="29"/>
      <c r="J23" s="29">
        <f t="shared" si="2"/>
        <v>0</v>
      </c>
    </row>
    <row r="24" spans="1:10" s="3" customFormat="1" ht="24" customHeight="1">
      <c r="A24" s="30">
        <v>11</v>
      </c>
      <c r="B24" s="31" t="s">
        <v>115</v>
      </c>
      <c r="C24" s="31" t="s">
        <v>154</v>
      </c>
      <c r="D24" s="31" t="s">
        <v>166</v>
      </c>
      <c r="E24" s="32">
        <v>1</v>
      </c>
      <c r="F24" s="48"/>
      <c r="G24" s="33">
        <f t="shared" si="4"/>
        <v>0</v>
      </c>
      <c r="I24" s="33"/>
      <c r="J24" s="33">
        <f t="shared" si="2"/>
        <v>0</v>
      </c>
    </row>
    <row r="25" spans="1:10" s="3" customFormat="1" ht="24" customHeight="1">
      <c r="A25" s="30">
        <v>15</v>
      </c>
      <c r="B25" s="31" t="s">
        <v>116</v>
      </c>
      <c r="C25" s="31" t="s">
        <v>156</v>
      </c>
      <c r="D25" s="31" t="s">
        <v>166</v>
      </c>
      <c r="E25" s="32">
        <v>1</v>
      </c>
      <c r="F25" s="48"/>
      <c r="G25" s="33">
        <f t="shared" si="4"/>
        <v>0</v>
      </c>
      <c r="I25" s="33"/>
      <c r="J25" s="33">
        <f t="shared" si="2"/>
        <v>0</v>
      </c>
    </row>
    <row r="26" spans="1:10" s="3" customFormat="1" ht="30.75" customHeight="1">
      <c r="A26" s="18"/>
      <c r="B26" s="19" t="s">
        <v>35</v>
      </c>
      <c r="C26" s="19" t="s">
        <v>117</v>
      </c>
      <c r="D26" s="19"/>
      <c r="E26" s="20"/>
      <c r="F26" s="21"/>
      <c r="G26" s="21">
        <f>SUM(G27,G30,G37,G42)</f>
        <v>0</v>
      </c>
      <c r="H26" s="21"/>
      <c r="I26" s="21">
        <f t="shared" ref="I26:J26" si="5">SUM(I27,I30,I37,I42)</f>
        <v>0</v>
      </c>
      <c r="J26" s="21">
        <f t="shared" si="5"/>
        <v>0</v>
      </c>
    </row>
    <row r="27" spans="1:10" s="3" customFormat="1" ht="28.5" customHeight="1">
      <c r="A27" s="22"/>
      <c r="B27" s="23" t="s">
        <v>118</v>
      </c>
      <c r="C27" s="23" t="s">
        <v>119</v>
      </c>
      <c r="D27" s="23"/>
      <c r="E27" s="24"/>
      <c r="F27" s="25"/>
      <c r="G27" s="25">
        <f>SUM(G28:G29)</f>
        <v>0</v>
      </c>
      <c r="H27" s="25"/>
      <c r="I27" s="25">
        <f t="shared" ref="I27:J27" si="6">SUM(I28:I29)</f>
        <v>0</v>
      </c>
      <c r="J27" s="25">
        <f t="shared" si="6"/>
        <v>0</v>
      </c>
    </row>
    <row r="28" spans="1:10" s="3" customFormat="1" ht="24" customHeight="1">
      <c r="A28" s="26">
        <v>17</v>
      </c>
      <c r="B28" s="27" t="s">
        <v>120</v>
      </c>
      <c r="C28" s="27" t="s">
        <v>157</v>
      </c>
      <c r="D28" s="27" t="s">
        <v>109</v>
      </c>
      <c r="E28" s="28">
        <v>9.6300000000000008</v>
      </c>
      <c r="F28" s="48"/>
      <c r="G28" s="29">
        <f>SUM(E28*F28)</f>
        <v>0</v>
      </c>
      <c r="I28" s="29"/>
      <c r="J28" s="29">
        <f t="shared" si="2"/>
        <v>0</v>
      </c>
    </row>
    <row r="29" spans="1:10" s="3" customFormat="1" ht="24" customHeight="1">
      <c r="A29" s="26">
        <v>18</v>
      </c>
      <c r="B29" s="27" t="s">
        <v>121</v>
      </c>
      <c r="C29" s="27" t="s">
        <v>122</v>
      </c>
      <c r="D29" s="27" t="s">
        <v>114</v>
      </c>
      <c r="E29" s="28">
        <v>3.0000000000000001E-3</v>
      </c>
      <c r="F29" s="48"/>
      <c r="G29" s="29">
        <f>SUM(E29*F29)</f>
        <v>0</v>
      </c>
      <c r="I29" s="29"/>
      <c r="J29" s="29">
        <f t="shared" si="2"/>
        <v>0</v>
      </c>
    </row>
    <row r="30" spans="1:10" s="3" customFormat="1" ht="28.5" customHeight="1">
      <c r="A30" s="22"/>
      <c r="B30" s="23" t="s">
        <v>123</v>
      </c>
      <c r="C30" s="23" t="s">
        <v>124</v>
      </c>
      <c r="D30" s="23"/>
      <c r="E30" s="24"/>
      <c r="F30" s="25"/>
      <c r="G30" s="25">
        <f>SUM(G31:G36)</f>
        <v>0</v>
      </c>
      <c r="H30" s="25"/>
      <c r="I30" s="25">
        <f t="shared" ref="I30:J30" si="7">SUM(I31:I36)</f>
        <v>0</v>
      </c>
      <c r="J30" s="25">
        <f t="shared" si="7"/>
        <v>0</v>
      </c>
    </row>
    <row r="31" spans="1:10" s="3" customFormat="1" ht="13.5" customHeight="1">
      <c r="A31" s="26">
        <v>19</v>
      </c>
      <c r="B31" s="27" t="s">
        <v>125</v>
      </c>
      <c r="C31" s="27" t="s">
        <v>126</v>
      </c>
      <c r="D31" s="27" t="s">
        <v>102</v>
      </c>
      <c r="E31" s="28">
        <v>12.929</v>
      </c>
      <c r="F31" s="48"/>
      <c r="G31" s="29">
        <f t="shared" ref="G31:G36" si="8">SUM(E31*F31)</f>
        <v>0</v>
      </c>
      <c r="I31" s="29"/>
      <c r="J31" s="29">
        <f t="shared" si="2"/>
        <v>0</v>
      </c>
    </row>
    <row r="32" spans="1:10" s="3" customFormat="1" ht="36" customHeight="1">
      <c r="A32" s="34">
        <v>20</v>
      </c>
      <c r="B32" s="35" t="s">
        <v>127</v>
      </c>
      <c r="C32" s="35" t="s">
        <v>168</v>
      </c>
      <c r="D32" s="35" t="s">
        <v>128</v>
      </c>
      <c r="E32" s="36">
        <v>3</v>
      </c>
      <c r="F32" s="49"/>
      <c r="G32" s="37">
        <f t="shared" si="8"/>
        <v>0</v>
      </c>
      <c r="I32" s="37">
        <f t="shared" ref="I32:I40" si="9">SUM(E32*F32)</f>
        <v>0</v>
      </c>
      <c r="J32" s="37"/>
    </row>
    <row r="33" spans="1:10" s="3" customFormat="1" ht="38.1" customHeight="1">
      <c r="A33" s="34">
        <v>21</v>
      </c>
      <c r="B33" s="35" t="s">
        <v>129</v>
      </c>
      <c r="C33" s="35" t="s">
        <v>169</v>
      </c>
      <c r="D33" s="35" t="s">
        <v>128</v>
      </c>
      <c r="E33" s="36">
        <v>3</v>
      </c>
      <c r="F33" s="49"/>
      <c r="G33" s="37">
        <f t="shared" si="8"/>
        <v>0</v>
      </c>
      <c r="I33" s="37">
        <f t="shared" si="9"/>
        <v>0</v>
      </c>
      <c r="J33" s="37"/>
    </row>
    <row r="34" spans="1:10" s="3" customFormat="1" ht="13.5" customHeight="1">
      <c r="A34" s="26">
        <v>22</v>
      </c>
      <c r="B34" s="27" t="s">
        <v>130</v>
      </c>
      <c r="C34" s="27" t="s">
        <v>131</v>
      </c>
      <c r="D34" s="27" t="s">
        <v>102</v>
      </c>
      <c r="E34" s="28">
        <v>1.8</v>
      </c>
      <c r="F34" s="48"/>
      <c r="G34" s="29">
        <f t="shared" si="8"/>
        <v>0</v>
      </c>
      <c r="I34" s="29"/>
      <c r="J34" s="29">
        <f t="shared" si="2"/>
        <v>0</v>
      </c>
    </row>
    <row r="35" spans="1:10" s="3" customFormat="1" ht="24" customHeight="1">
      <c r="A35" s="34">
        <v>23</v>
      </c>
      <c r="B35" s="35" t="s">
        <v>132</v>
      </c>
      <c r="C35" s="35" t="s">
        <v>170</v>
      </c>
      <c r="D35" s="35" t="s">
        <v>128</v>
      </c>
      <c r="E35" s="36">
        <v>1</v>
      </c>
      <c r="F35" s="49"/>
      <c r="G35" s="37">
        <f t="shared" si="8"/>
        <v>0</v>
      </c>
      <c r="I35" s="37">
        <f t="shared" si="9"/>
        <v>0</v>
      </c>
      <c r="J35" s="37"/>
    </row>
    <row r="36" spans="1:10" s="3" customFormat="1" ht="30.45" customHeight="1">
      <c r="A36" s="26">
        <v>24</v>
      </c>
      <c r="B36" s="27" t="s">
        <v>133</v>
      </c>
      <c r="C36" s="27" t="s">
        <v>155</v>
      </c>
      <c r="D36" s="27" t="s">
        <v>109</v>
      </c>
      <c r="E36" s="28">
        <v>9.6300000000000008</v>
      </c>
      <c r="F36" s="48"/>
      <c r="G36" s="29">
        <f t="shared" si="8"/>
        <v>0</v>
      </c>
      <c r="I36" s="29"/>
      <c r="J36" s="29">
        <f t="shared" si="2"/>
        <v>0</v>
      </c>
    </row>
    <row r="37" spans="1:10" s="3" customFormat="1" ht="28.5" customHeight="1">
      <c r="A37" s="22"/>
      <c r="B37" s="23" t="s">
        <v>134</v>
      </c>
      <c r="C37" s="23" t="s">
        <v>135</v>
      </c>
      <c r="D37" s="23"/>
      <c r="E37" s="24"/>
      <c r="F37" s="25"/>
      <c r="G37" s="25">
        <f>SUM(G38:G41)</f>
        <v>0</v>
      </c>
      <c r="H37" s="25"/>
      <c r="I37" s="25">
        <f t="shared" ref="I37:J37" si="10">SUM(I38:I41)</f>
        <v>0</v>
      </c>
      <c r="J37" s="25">
        <f t="shared" si="10"/>
        <v>0</v>
      </c>
    </row>
    <row r="38" spans="1:10" s="3" customFormat="1" ht="31.95" customHeight="1">
      <c r="A38" s="26">
        <v>25</v>
      </c>
      <c r="B38" s="27" t="s">
        <v>136</v>
      </c>
      <c r="C38" s="27" t="s">
        <v>137</v>
      </c>
      <c r="D38" s="27" t="s">
        <v>109</v>
      </c>
      <c r="E38" s="28">
        <v>17.73</v>
      </c>
      <c r="F38" s="48"/>
      <c r="G38" s="29">
        <f>SUM(E38*F38)</f>
        <v>0</v>
      </c>
      <c r="I38" s="29"/>
      <c r="J38" s="29">
        <f t="shared" si="2"/>
        <v>0</v>
      </c>
    </row>
    <row r="39" spans="1:10" s="3" customFormat="1" ht="24" customHeight="1">
      <c r="A39" s="26">
        <v>27</v>
      </c>
      <c r="B39" s="27" t="s">
        <v>138</v>
      </c>
      <c r="C39" s="27" t="s">
        <v>139</v>
      </c>
      <c r="D39" s="27" t="s">
        <v>102</v>
      </c>
      <c r="E39" s="28">
        <v>22.74</v>
      </c>
      <c r="F39" s="48"/>
      <c r="G39" s="29">
        <f>SUM(E39*F39)</f>
        <v>0</v>
      </c>
      <c r="I39" s="29"/>
      <c r="J39" s="29">
        <f t="shared" si="2"/>
        <v>0</v>
      </c>
    </row>
    <row r="40" spans="1:10" s="3" customFormat="1" ht="24" customHeight="1">
      <c r="A40" s="34">
        <v>28</v>
      </c>
      <c r="B40" s="35" t="s">
        <v>140</v>
      </c>
      <c r="C40" s="35" t="s">
        <v>160</v>
      </c>
      <c r="D40" s="35" t="s">
        <v>102</v>
      </c>
      <c r="E40" s="36">
        <v>29</v>
      </c>
      <c r="F40" s="49"/>
      <c r="G40" s="37">
        <f>SUM(E40*F40)</f>
        <v>0</v>
      </c>
      <c r="I40" s="37">
        <f t="shared" si="9"/>
        <v>0</v>
      </c>
      <c r="J40" s="37"/>
    </row>
    <row r="41" spans="1:10" s="3" customFormat="1" ht="33.450000000000003" customHeight="1">
      <c r="A41" s="26">
        <v>29</v>
      </c>
      <c r="B41" s="27" t="s">
        <v>141</v>
      </c>
      <c r="C41" s="27" t="s">
        <v>142</v>
      </c>
      <c r="D41" s="27" t="s">
        <v>166</v>
      </c>
      <c r="E41" s="28">
        <v>1</v>
      </c>
      <c r="F41" s="48"/>
      <c r="G41" s="29">
        <f>SUM(E41*F41)</f>
        <v>0</v>
      </c>
      <c r="I41" s="29"/>
      <c r="J41" s="29">
        <f t="shared" si="2"/>
        <v>0</v>
      </c>
    </row>
    <row r="42" spans="1:10" s="3" customFormat="1" ht="28.5" customHeight="1">
      <c r="A42" s="22"/>
      <c r="B42" s="23" t="s">
        <v>143</v>
      </c>
      <c r="C42" s="23" t="s">
        <v>144</v>
      </c>
      <c r="D42" s="23"/>
      <c r="E42" s="24"/>
      <c r="F42" s="25"/>
      <c r="G42" s="25">
        <f>SUM(G43)</f>
        <v>0</v>
      </c>
      <c r="H42" s="25"/>
      <c r="I42" s="25">
        <f t="shared" ref="I42:J42" si="11">SUM(I43)</f>
        <v>0</v>
      </c>
      <c r="J42" s="25">
        <f t="shared" si="11"/>
        <v>0</v>
      </c>
    </row>
    <row r="43" spans="1:10" s="3" customFormat="1" ht="34.5" customHeight="1">
      <c r="A43" s="26">
        <v>30</v>
      </c>
      <c r="B43" s="27" t="s">
        <v>145</v>
      </c>
      <c r="C43" s="27" t="s">
        <v>158</v>
      </c>
      <c r="D43" s="27" t="s">
        <v>102</v>
      </c>
      <c r="E43" s="28">
        <v>6.3090000000000002</v>
      </c>
      <c r="F43" s="48"/>
      <c r="G43" s="29">
        <f>SUM(E43*F43)</f>
        <v>0</v>
      </c>
      <c r="I43" s="29"/>
      <c r="J43" s="29">
        <f t="shared" si="2"/>
        <v>0</v>
      </c>
    </row>
    <row r="44" spans="1:10" s="3" customFormat="1" ht="30.75" customHeight="1">
      <c r="A44" s="38"/>
      <c r="B44" s="39"/>
      <c r="C44" s="39" t="s">
        <v>146</v>
      </c>
      <c r="D44" s="39"/>
      <c r="E44" s="40"/>
      <c r="F44" s="41"/>
      <c r="G44" s="41">
        <f>SUM(G26,G13)</f>
        <v>0</v>
      </c>
      <c r="H44" s="42"/>
      <c r="I44" s="41">
        <f t="shared" ref="I44:J44" si="12">SUM(I26,I13)</f>
        <v>0</v>
      </c>
      <c r="J44" s="41">
        <f t="shared" si="12"/>
        <v>0</v>
      </c>
    </row>
  </sheetData>
  <sheetProtection sheet="1" objects="1" scenarios="1"/>
  <mergeCells count="1">
    <mergeCell ref="A1:G1"/>
  </mergeCells>
  <pageMargins left="0.39370079040527345" right="0.39370079040527345" top="0.7874015808105469" bottom="0.7874015808105469" header="0" footer="0"/>
  <pageSetup paperSize="9" scale="96" fitToHeight="100" orientation="portrait" blackAndWhite="1" r:id="rId1"/>
  <headerFooter alignWithMargins="0">
    <oddFooter>&amp;C   Strana &amp;P 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SO-01 - Krycí list rozpočtu</vt:lpstr>
      <vt:lpstr>SO-01 - Rozpočet</vt:lpstr>
      <vt:lpstr>'SO-01 - Krycí list rozpočtu'!Názvy_tlače</vt:lpstr>
      <vt:lpstr>'SO-01 - Rozpočet'!Názvy_tlače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2020-11-18T10:15:30Z</dcterms:created>
  <dcterms:modified xsi:type="dcterms:W3CDTF">2020-11-25T09:53:26Z</dcterms:modified>
</cp:coreProperties>
</file>